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shaunct/Desktop/Photography/00_Photoblog_Active Projects/24 How to Photograph a Solar Eclipse/00_Public Documents/00_Spreadsheets/"/>
    </mc:Choice>
  </mc:AlternateContent>
  <xr:revisionPtr revIDLastSave="0" documentId="8_{5ABC9ADD-429A-664B-9F2D-D2DBB1170AF1}" xr6:coauthVersionLast="47" xr6:coauthVersionMax="47" xr10:uidLastSave="{00000000-0000-0000-0000-000000000000}"/>
  <bookViews>
    <workbookView xWindow="21060" yWindow="500" windowWidth="27240" windowHeight="36240" xr2:uid="{A94E422D-BCF3-244F-9042-D3D6FDE24E74}"/>
  </bookViews>
  <sheets>
    <sheet name="Exp Sched"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H35" i="1" s="1"/>
  <c r="P34" i="1"/>
  <c r="O34" i="1"/>
  <c r="N34" i="1"/>
  <c r="M34" i="1"/>
  <c r="L34" i="1"/>
  <c r="K34" i="1"/>
  <c r="I33" i="1"/>
  <c r="P32" i="1"/>
  <c r="O32" i="1"/>
  <c r="N32" i="1"/>
  <c r="M32" i="1"/>
  <c r="L32" i="1"/>
  <c r="K32" i="1"/>
  <c r="P31" i="1"/>
  <c r="O31" i="1"/>
  <c r="N31" i="1"/>
  <c r="M31" i="1"/>
  <c r="L31" i="1"/>
  <c r="K31" i="1"/>
  <c r="P30" i="1"/>
  <c r="O30" i="1"/>
  <c r="N30" i="1"/>
  <c r="M30" i="1"/>
  <c r="L30" i="1"/>
  <c r="K30" i="1"/>
  <c r="I30" i="1"/>
  <c r="D30" i="1"/>
  <c r="E30" i="1" s="1"/>
  <c r="H30" i="1" s="1"/>
  <c r="H33" i="1" s="1"/>
  <c r="H34" i="1" s="1"/>
  <c r="E29" i="1"/>
  <c r="E28" i="1"/>
  <c r="H27" i="1" s="1"/>
  <c r="I16" i="1" s="1"/>
  <c r="D28" i="1"/>
  <c r="I27" i="1"/>
  <c r="D21" i="1"/>
  <c r="E21" i="1" s="1"/>
  <c r="I15" i="1"/>
  <c r="H15" i="1"/>
  <c r="H16" i="1" s="1"/>
  <c r="F14" i="1"/>
  <c r="E14" i="1"/>
  <c r="I11" i="1"/>
  <c r="H11" i="1"/>
  <c r="I10" i="1"/>
  <c r="H10" i="1"/>
  <c r="E8" i="1"/>
  <c r="H7" i="1" s="1"/>
  <c r="I7" i="1"/>
  <c r="D7" i="1"/>
  <c r="E7" i="1" s="1"/>
  <c r="I34" i="1" l="1"/>
  <c r="H9" i="1"/>
  <c r="I9" i="1" s="1"/>
  <c r="I36" i="1" s="1"/>
  <c r="F8" i="1"/>
  <c r="F29" i="1"/>
  <c r="F7" i="1"/>
  <c r="F36" i="1" l="1"/>
  <c r="J36" i="1" s="1"/>
</calcChain>
</file>

<file path=xl/sharedStrings.xml><?xml version="1.0" encoding="utf-8"?>
<sst xmlns="http://schemas.openxmlformats.org/spreadsheetml/2006/main" count="186" uniqueCount="142">
  <si>
    <t>Total Solar Eclipse Exposure Schedule</t>
  </si>
  <si>
    <t>Shooting Location</t>
  </si>
  <si>
    <t>State</t>
  </si>
  <si>
    <t>Time Zone</t>
  </si>
  <si>
    <t>Latitude</t>
  </si>
  <si>
    <t>Lat (DMS)</t>
  </si>
  <si>
    <t>Longitude</t>
  </si>
  <si>
    <t>Long (DMS)</t>
  </si>
  <si>
    <t>Duration</t>
  </si>
  <si>
    <t>Totality</t>
  </si>
  <si>
    <t>Azimuth Range</t>
  </si>
  <si>
    <t>Enchanted Rock SP</t>
  </si>
  <si>
    <t>Texas</t>
  </si>
  <si>
    <t>30.5066° N</t>
  </si>
  <si>
    <t>30° 30' 23.76"</t>
  </si>
  <si>
    <t>- 98.8189° W</t>
  </si>
  <si>
    <t>- 98° 49' 8.04"</t>
  </si>
  <si>
    <t>2h 40m 32.1s</t>
  </si>
  <si>
    <t>4m 27s</t>
  </si>
  <si>
    <t>60 - 67 Degrees</t>
  </si>
  <si>
    <t>Instructions</t>
  </si>
  <si>
    <t>Update Information for shooting location above, particularly the time zone which will update the table. Update "Time (UTC)" (white boxes) with the specific times for your viewing location. The rest of the times will update automatically. Update Exposures based on values from the Solar Eclipse Exposure Calculator.</t>
  </si>
  <si>
    <t>Event Timeline by Location</t>
  </si>
  <si>
    <t>Action Timeline</t>
  </si>
  <si>
    <r>
      <t>Exposure Values</t>
    </r>
    <r>
      <rPr>
        <b/>
        <vertAlign val="superscript"/>
        <sz val="11"/>
        <color theme="1"/>
        <rFont val="Calibri (Body)"/>
      </rPr>
      <t>4</t>
    </r>
  </si>
  <si>
    <t>Contact</t>
  </si>
  <si>
    <t>C-Sub</t>
  </si>
  <si>
    <t>Time (UTC)</t>
  </si>
  <si>
    <t>Local Time</t>
  </si>
  <si>
    <t>Action</t>
  </si>
  <si>
    <t>Action Time</t>
  </si>
  <si>
    <r>
      <t>Duration</t>
    </r>
    <r>
      <rPr>
        <b/>
        <vertAlign val="superscript"/>
        <sz val="11"/>
        <color theme="1"/>
        <rFont val="Calibri (Body)"/>
      </rPr>
      <t>1</t>
    </r>
  </si>
  <si>
    <t>Notes</t>
  </si>
  <si>
    <t>Q</t>
  </si>
  <si>
    <t>Filter</t>
  </si>
  <si>
    <t>t</t>
  </si>
  <si>
    <t>f*</t>
  </si>
  <si>
    <t>f(L*)</t>
  </si>
  <si>
    <t>ISO</t>
  </si>
  <si>
    <t>C (-1)</t>
  </si>
  <si>
    <t>Preparation</t>
  </si>
  <si>
    <t>Preparation Procedure</t>
  </si>
  <si>
    <t>ON</t>
  </si>
  <si>
    <t>C1</t>
  </si>
  <si>
    <t>First Contact</t>
  </si>
  <si>
    <t>Partial Phase Intervals</t>
  </si>
  <si>
    <t>Partial Phase (ND 5)</t>
  </si>
  <si>
    <t>1/2000</t>
  </si>
  <si>
    <t>Prepare BB/DR</t>
  </si>
  <si>
    <t>Filter Removal Procedure</t>
  </si>
  <si>
    <t>BB</t>
  </si>
  <si>
    <t>Photograph BB/DR</t>
  </si>
  <si>
    <t>Bailey's Beads</t>
  </si>
  <si>
    <t>OFF</t>
  </si>
  <si>
    <t>1/8000</t>
  </si>
  <si>
    <t>DR2</t>
  </si>
  <si>
    <t>Diamond Ring + Corona</t>
  </si>
  <si>
    <t>1/40</t>
  </si>
  <si>
    <t>DR1</t>
  </si>
  <si>
    <t>Diamond Ring</t>
  </si>
  <si>
    <t>1/500</t>
  </si>
  <si>
    <t>C2</t>
  </si>
  <si>
    <t>Totality Start</t>
  </si>
  <si>
    <t>Transition to Brackets</t>
  </si>
  <si>
    <t>Off</t>
  </si>
  <si>
    <t>Start Bracket Sets</t>
  </si>
  <si>
    <t>Chromosphere</t>
  </si>
  <si>
    <t>1/4000</t>
  </si>
  <si>
    <t>Prominences</t>
  </si>
  <si>
    <t>Lower Corona (.1Rs)</t>
  </si>
  <si>
    <t>Inner Corona (.2Rs)</t>
  </si>
  <si>
    <t>1/125</t>
  </si>
  <si>
    <t>Inner Corona (.5 Rs)</t>
  </si>
  <si>
    <t>1/30</t>
  </si>
  <si>
    <t>Max Totality</t>
  </si>
  <si>
    <t>Middle Corona (1 Rs)</t>
  </si>
  <si>
    <t>1/8</t>
  </si>
  <si>
    <t>Upper Corona (2 Rs)</t>
  </si>
  <si>
    <t>1/4</t>
  </si>
  <si>
    <t>Outer Corona (3 Rs)</t>
  </si>
  <si>
    <t>1/3</t>
  </si>
  <si>
    <t>Outer Corona (4 Rs)</t>
  </si>
  <si>
    <t>1/2</t>
  </si>
  <si>
    <t>Outer Corona (8 Rs)</t>
  </si>
  <si>
    <t>2</t>
  </si>
  <si>
    <t>Earthshine</t>
  </si>
  <si>
    <t>3</t>
  </si>
  <si>
    <t>Prepare for C3</t>
  </si>
  <si>
    <t>See Below in C3</t>
  </si>
  <si>
    <t>Totality End</t>
  </si>
  <si>
    <t>End of Total Eclipse</t>
  </si>
  <si>
    <t>C3</t>
  </si>
  <si>
    <t>Third Contact</t>
  </si>
  <si>
    <t>Transition to Partial Phase</t>
  </si>
  <si>
    <t>PUT SOLAR FILTER ON!</t>
  </si>
  <si>
    <t>C4</t>
  </si>
  <si>
    <t>End of Eclipse</t>
  </si>
  <si>
    <r>
      <t>TOTALS</t>
    </r>
    <r>
      <rPr>
        <b/>
        <vertAlign val="superscript"/>
        <sz val="11"/>
        <color theme="1"/>
        <rFont val="Calibri (Body)"/>
      </rPr>
      <t>7</t>
    </r>
  </si>
  <si>
    <t>Total Eclipse Time</t>
  </si>
  <si>
    <t>Total Action Time</t>
  </si>
  <si>
    <t>Page 1 of 2</t>
  </si>
  <si>
    <t>Shaun C Tarpley Photography</t>
  </si>
  <si>
    <t>www.shaunctarpley.com</t>
  </si>
  <si>
    <t>Version 1 - 03.06.2024</t>
  </si>
  <si>
    <t>Legend</t>
  </si>
  <si>
    <t>Rs</t>
  </si>
  <si>
    <t>Solar Radius</t>
  </si>
  <si>
    <t>I</t>
  </si>
  <si>
    <t>Brightness Exponent</t>
  </si>
  <si>
    <t>Shutter Speed</t>
  </si>
  <si>
    <t>DR</t>
  </si>
  <si>
    <t>Diamond Ring (Options 1 &amp; 2)</t>
  </si>
  <si>
    <t>Effective Aperture (Lens aperture + teleconverter light loss)</t>
  </si>
  <si>
    <t>ND</t>
  </si>
  <si>
    <t>Neutral Density Filter</t>
  </si>
  <si>
    <t>Actual aperture of lens</t>
  </si>
  <si>
    <t>Setup and level tripod. Add weights if possible to reduce vibration and increase wind resistance.</t>
  </si>
  <si>
    <t>Turn of image stabilization on lens and on the camera if shooting from a tripod</t>
  </si>
  <si>
    <t>Attach cable release</t>
  </si>
  <si>
    <t>Take off lens cap and immediately cover lens with a solar filter</t>
  </si>
  <si>
    <t>Move the Sun into frame and take test images to verify sharp focus</t>
  </si>
  <si>
    <t>Take test partial phase images and modify exposure as required to compensate for actual light intensity (verify that highlights aren't clipping)</t>
  </si>
  <si>
    <t>Cover rig to protect from the sun while waiting for the eclipse to begin (remove a few minutes before C1 starts)</t>
  </si>
  <si>
    <t>Filter Removal Procedure - C1 to C2</t>
  </si>
  <si>
    <t>Modify exposure on the camera to C2 levels per your schedule</t>
  </si>
  <si>
    <t>Change shutter release mode from intervalometer to Continuous High (for rapid fire images)</t>
  </si>
  <si>
    <t>Unscrew or loosen the Solar filter but leave it on the mount</t>
  </si>
  <si>
    <t>Hold your shutter release in a comfortable position and try not to move it</t>
  </si>
  <si>
    <t>15 seconds prior to taking photos, remove the filter carefully but keep it in front of the lens without touching the lens in any way</t>
  </si>
  <si>
    <t>Allow the rig to settle for at least 5 - 10 seconds</t>
  </si>
  <si>
    <t>Shoot your C2 Bailey's Beads and/or Diamond Ring scheduled frames</t>
  </si>
  <si>
    <t>Put the solar filter safely away (but where you can reach it for C3) and quickly roll into totality actions</t>
  </si>
  <si>
    <t>Preparation and transition times are based on my experience with my equipment. Add or subtract time as you see fit using the syntax "=TIME(h,m,s)"</t>
  </si>
  <si>
    <t>You will likely only have enough time for either Bailey's Beads or the Diamond Ring. I recommend choosing one or the other and committing to it.</t>
  </si>
  <si>
    <t>I recommend an external, nylon screw-tightened solar filter instead of a screw-on glass filter since time is limited</t>
  </si>
  <si>
    <t>See the Bracketing Calculator to determine what bracketing steps will cover all the phases you intend to photograph</t>
  </si>
  <si>
    <t>It may be necessary to run multiple bracket sequences in a designated order to capture the full dynamic range</t>
  </si>
  <si>
    <t>The Kendrick Solar Filter I use is made with Baader AstroSolar Safety Film which coincides with the ND 5.0 designation (99.999% reduction)</t>
  </si>
  <si>
    <t>Verify that the Total Eclipse Time and Total Action Time match, otherwise there is an error in calculation that may affect your schedule</t>
  </si>
  <si>
    <t>Your eyes should be dark-adapted by the time you complete C3 BB and DR images, so keep an eye out for Shadow Banding on light surfaces.</t>
  </si>
  <si>
    <t>Sometimes Excel changes the colors of the workbook when saving or copying. Change "Page Layout &gt; Colors" to "Office 2013 - 2022" to fix.</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</si>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</sst>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h:mm:ss.0"/>
    <numFmt numFmtId="165" formatCode="[$-F400]h:mm:ss\ AM/PM"/>
    <numFmt numFmtId="166" formatCode="h\ &quot;h&quot;\ mm\ &quot;m&quot;\ ss\ &quot;s&quot;;@"/>
    <numFmt numFmtId="167" formatCode="h:mm;@"/>
  </numFmts>
  <fonts count="17" x14ac:knownFonts="1">
    <font>
      <sz val="11"/>
      <color theme="1"/>
      <name val="Aptos Narrow"/>
      <family val="2"/>
      <scheme val="minor"/>
    </font>
    <font>
      <sz val="12"/>
      <color theme="1"/>
      <name val="Aptos Narrow"/>
      <family val="2"/>
      <scheme val="minor"/>
    </font>
    <font>
      <b/>
      <sz val="12"/>
      <color theme="0"/>
      <name val="Aptos Narrow"/>
      <family val="2"/>
      <scheme val="minor"/>
    </font>
    <font>
      <b/>
      <sz val="12"/>
      <color theme="1"/>
      <name val="Aptos Narrow"/>
      <family val="2"/>
      <scheme val="minor"/>
    </font>
    <font>
      <u/>
      <sz val="12"/>
      <color theme="10"/>
      <name val="Aptos Narrow"/>
      <family val="2"/>
      <scheme val="minor"/>
    </font>
    <font>
      <b/>
      <sz val="14"/>
      <color theme="1"/>
      <name val="Aptos Narrow"/>
      <family val="2"/>
      <scheme val="minor"/>
    </font>
    <font>
      <b/>
      <sz val="11"/>
      <color theme="1"/>
      <name val="Aptos Narrow"/>
      <family val="2"/>
      <scheme val="minor"/>
    </font>
    <font>
      <b/>
      <vertAlign val="superscript"/>
      <sz val="11"/>
      <color theme="1"/>
      <name val="Calibri (Body)"/>
    </font>
    <font>
      <b/>
      <sz val="8"/>
      <color theme="1"/>
      <name val="Aptos Narrow"/>
      <family val="2"/>
      <scheme val="minor"/>
    </font>
    <font>
      <u/>
      <sz val="11"/>
      <color theme="10"/>
      <name val="Aptos Narrow"/>
      <family val="2"/>
      <scheme val="minor"/>
    </font>
    <font>
      <u/>
      <sz val="8"/>
      <color theme="10"/>
      <name val="Aptos Narrow"/>
      <family val="2"/>
      <scheme val="minor"/>
    </font>
    <font>
      <sz val="8"/>
      <color theme="1"/>
      <name val="Aptos Narrow"/>
      <family val="2"/>
      <scheme val="minor"/>
    </font>
    <font>
      <b/>
      <sz val="11"/>
      <name val="Aptos Narrow"/>
      <family val="2"/>
      <scheme val="minor"/>
    </font>
    <font>
      <b/>
      <sz val="11"/>
      <color theme="0"/>
      <name val="Aptos Narrow"/>
      <family val="2"/>
      <scheme val="minor"/>
    </font>
    <font>
      <sz val="8"/>
      <color rgb="FF000000"/>
      <name val="Aptos Narrow"/>
      <family val="2"/>
      <scheme val="minor"/>
    </font>
    <font>
      <sz val="11"/>
      <name val="Aptos Narrow"/>
      <family val="2"/>
      <scheme val="minor"/>
    </font>
    <font>
      <sz val="11"/>
      <color rgb="FF000000"/>
      <name val="Aptos Narrow"/>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rgb="FFFFC000"/>
        <bgColor indexed="64"/>
      </patternFill>
    </fill>
    <fill>
      <patternFill patternType="solid">
        <fgColor theme="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24994659260841701"/>
        <bgColor indexed="64"/>
      </patternFill>
    </fill>
  </fills>
  <borders count="11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1" tint="0.499984740745262"/>
      </right>
      <top style="medium">
        <color auto="1"/>
      </top>
      <bottom style="medium">
        <color auto="1"/>
      </bottom>
      <diagonal/>
    </border>
    <border>
      <left style="thin">
        <color theme="1" tint="0.499984740745262"/>
      </left>
      <right style="thin">
        <color theme="1" tint="0.499984740745262"/>
      </right>
      <top style="medium">
        <color auto="1"/>
      </top>
      <bottom style="medium">
        <color auto="1"/>
      </bottom>
      <diagonal/>
    </border>
    <border>
      <left style="thin">
        <color theme="1" tint="0.499984740745262"/>
      </left>
      <right style="thin">
        <color theme="1" tint="0.499984740745262"/>
      </right>
      <top style="medium">
        <color auto="1"/>
      </top>
      <bottom style="thin">
        <color theme="1" tint="0.499984740745262"/>
      </bottom>
      <diagonal/>
    </border>
    <border>
      <left style="thin">
        <color theme="1" tint="0.499984740745262"/>
      </left>
      <right/>
      <top style="medium">
        <color auto="1"/>
      </top>
      <bottom style="thin">
        <color theme="1" tint="0.499984740745262"/>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medium">
        <color auto="1"/>
      </right>
      <top style="medium">
        <color auto="1"/>
      </top>
      <bottom style="thin">
        <color theme="1" tint="0.499984740745262"/>
      </bottom>
      <diagonal/>
    </border>
    <border>
      <left/>
      <right style="thin">
        <color theme="1" tint="0.499984740745262"/>
      </right>
      <top style="medium">
        <color auto="1"/>
      </top>
      <bottom style="thin">
        <color theme="1" tint="0.499984740745262"/>
      </bottom>
      <diagonal/>
    </border>
    <border>
      <left/>
      <right style="thin">
        <color theme="1" tint="0.499984740745262"/>
      </right>
      <top style="medium">
        <color auto="1"/>
      </top>
      <bottom/>
      <diagonal/>
    </border>
    <border>
      <left style="medium">
        <color auto="1"/>
      </left>
      <right style="medium">
        <color auto="1"/>
      </right>
      <top/>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medium">
        <color auto="1"/>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auto="1"/>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medium">
        <color auto="1"/>
      </right>
      <top/>
      <bottom/>
      <diagonal/>
    </border>
    <border>
      <left style="thin">
        <color theme="1" tint="0.499984740745262"/>
      </left>
      <right style="thin">
        <color theme="1" tint="0.499984740745262"/>
      </right>
      <top style="thin">
        <color auto="1"/>
      </top>
      <bottom/>
      <diagonal/>
    </border>
    <border>
      <left style="thin">
        <color theme="1" tint="0.499984740745262"/>
      </left>
      <right/>
      <top style="thin">
        <color auto="1"/>
      </top>
      <bottom/>
      <diagonal/>
    </border>
    <border>
      <left style="medium">
        <color auto="1"/>
      </left>
      <right style="thin">
        <color theme="1" tint="0.499984740745262"/>
      </right>
      <top style="thin">
        <color auto="1"/>
      </top>
      <bottom/>
      <diagonal/>
    </border>
    <border>
      <left style="thin">
        <color theme="1" tint="0.499984740745262"/>
      </left>
      <right style="medium">
        <color auto="1"/>
      </right>
      <top style="thin">
        <color auto="1"/>
      </top>
      <bottom/>
      <diagonal/>
    </border>
    <border>
      <left/>
      <right style="thin">
        <color theme="1" tint="0.499984740745262"/>
      </right>
      <top style="thin">
        <color auto="1"/>
      </top>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top style="thin">
        <color auto="1"/>
      </top>
      <bottom style="thin">
        <color theme="1" tint="0.499984740745262"/>
      </bottom>
      <diagonal/>
    </border>
    <border>
      <left style="medium">
        <color auto="1"/>
      </left>
      <right style="thin">
        <color theme="1" tint="0.499984740745262"/>
      </right>
      <top style="thin">
        <color auto="1"/>
      </top>
      <bottom style="thin">
        <color theme="1" tint="0.499984740745262"/>
      </bottom>
      <diagonal/>
    </border>
    <border>
      <left style="thin">
        <color theme="1" tint="0.499984740745262"/>
      </left>
      <right style="medium">
        <color auto="1"/>
      </right>
      <top style="thin">
        <color auto="1"/>
      </top>
      <bottom style="thin">
        <color theme="1" tint="0.499984740745262"/>
      </bottom>
      <diagonal/>
    </border>
    <border>
      <left/>
      <right style="thin">
        <color theme="1" tint="0.499984740745262"/>
      </right>
      <top style="thin">
        <color auto="1"/>
      </top>
      <bottom style="thin">
        <color theme="1" tint="0.499984740745262"/>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top style="thin">
        <color theme="1" tint="0.499984740745262"/>
      </top>
      <bottom style="medium">
        <color auto="1"/>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right style="thin">
        <color theme="1" tint="0.499984740745262"/>
      </right>
      <top style="thin">
        <color theme="1" tint="0.499984740745262"/>
      </top>
      <bottom style="medium">
        <color auto="1"/>
      </bottom>
      <diagonal/>
    </border>
    <border>
      <left/>
      <right style="thin">
        <color theme="1" tint="0.24994659260841701"/>
      </right>
      <top style="medium">
        <color auto="1"/>
      </top>
      <bottom style="medium">
        <color auto="1"/>
      </bottom>
      <diagonal/>
    </border>
    <border>
      <left style="thin">
        <color theme="1" tint="0.24994659260841701"/>
      </left>
      <right style="thin">
        <color theme="1" tint="0.24994659260841701"/>
      </right>
      <top style="medium">
        <color auto="1"/>
      </top>
      <bottom style="medium">
        <color auto="1"/>
      </bottom>
      <diagonal/>
    </border>
    <border>
      <left style="thin">
        <color theme="1" tint="0.24994659260841701"/>
      </left>
      <right/>
      <top style="medium">
        <color auto="1"/>
      </top>
      <bottom style="medium">
        <color auto="1"/>
      </bottom>
      <diagonal/>
    </border>
    <border>
      <left style="medium">
        <color auto="1"/>
      </left>
      <right style="thin">
        <color theme="1" tint="0.24994659260841701"/>
      </right>
      <top style="medium">
        <color auto="1"/>
      </top>
      <bottom style="medium">
        <color auto="1"/>
      </bottom>
      <diagonal/>
    </border>
    <border>
      <left style="thin">
        <color theme="1" tint="0.24994659260841701"/>
      </left>
      <right style="medium">
        <color auto="1"/>
      </right>
      <top style="medium">
        <color auto="1"/>
      </top>
      <bottom style="medium">
        <color auto="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style="medium">
        <color auto="1"/>
      </left>
      <right style="thin">
        <color theme="1" tint="0.24994659260841701"/>
      </right>
      <top/>
      <bottom style="thin">
        <color theme="1" tint="0.24994659260841701"/>
      </bottom>
      <diagonal/>
    </border>
    <border>
      <left style="thin">
        <color theme="1" tint="0.24994659260841701"/>
      </left>
      <right style="medium">
        <color auto="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auto="1"/>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medium">
        <color auto="1"/>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medium">
        <color auto="1"/>
      </left>
      <right style="thin">
        <color theme="1" tint="0.24994659260841701"/>
      </right>
      <top style="thin">
        <color theme="1" tint="0.24994659260841701"/>
      </top>
      <bottom/>
      <diagonal/>
    </border>
    <border>
      <left style="thin">
        <color theme="1" tint="0.24994659260841701"/>
      </left>
      <right style="medium">
        <color auto="1"/>
      </right>
      <top style="thin">
        <color theme="1" tint="0.24994659260841701"/>
      </top>
      <bottom/>
      <diagonal/>
    </border>
    <border>
      <left style="thin">
        <color theme="1" tint="0.499984740745262"/>
      </left>
      <right/>
      <top style="medium">
        <color auto="1"/>
      </top>
      <bottom style="medium">
        <color auto="1"/>
      </bottom>
      <diagonal/>
    </border>
    <border>
      <left/>
      <right style="thin">
        <color auto="1"/>
      </right>
      <top style="medium">
        <color auto="1"/>
      </top>
      <bottom/>
      <diagonal/>
    </border>
    <border>
      <left style="thin">
        <color auto="1"/>
      </left>
      <right style="thin">
        <color theme="1" tint="0.499984740745262"/>
      </right>
      <top style="medium">
        <color auto="1"/>
      </top>
      <bottom/>
      <diagonal/>
    </border>
    <border>
      <left style="thin">
        <color theme="1" tint="0.499984740745262"/>
      </left>
      <right style="thin">
        <color theme="1" tint="0.499984740745262"/>
      </right>
      <top style="medium">
        <color auto="1"/>
      </top>
      <bottom/>
      <diagonal/>
    </border>
    <border>
      <left style="thin">
        <color theme="1" tint="0.499984740745262"/>
      </left>
      <right/>
      <top style="medium">
        <color auto="1"/>
      </top>
      <bottom/>
      <diagonal/>
    </border>
    <border>
      <left style="medium">
        <color auto="1"/>
      </left>
      <right style="thin">
        <color theme="1" tint="0.499984740745262"/>
      </right>
      <top style="medium">
        <color auto="1"/>
      </top>
      <bottom/>
      <diagonal/>
    </border>
    <border>
      <left style="thin">
        <color theme="1" tint="0.499984740745262"/>
      </left>
      <right style="medium">
        <color auto="1"/>
      </right>
      <top style="medium">
        <color auto="1"/>
      </top>
      <bottom/>
      <diagonal/>
    </border>
    <border>
      <left/>
      <right style="thin">
        <color auto="1"/>
      </right>
      <top/>
      <bottom/>
      <diagonal/>
    </border>
    <border>
      <left style="thin">
        <color auto="1"/>
      </left>
      <right style="thin">
        <color theme="1" tint="0.499984740745262"/>
      </right>
      <top style="thin">
        <color auto="1"/>
      </top>
      <bottom style="thin">
        <color theme="1" tint="0.499984740745262"/>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top style="thin">
        <color theme="1" tint="0.499984740745262"/>
      </top>
      <bottom style="thin">
        <color auto="1"/>
      </bottom>
      <diagonal/>
    </border>
    <border>
      <left style="medium">
        <color auto="1"/>
      </left>
      <right style="thin">
        <color theme="1" tint="0.499984740745262"/>
      </right>
      <top style="thin">
        <color theme="1" tint="0.499984740745262"/>
      </top>
      <bottom style="thin">
        <color auto="1"/>
      </bottom>
      <diagonal/>
    </border>
    <border>
      <left style="thin">
        <color theme="1" tint="0.499984740745262"/>
      </left>
      <right style="medium">
        <color auto="1"/>
      </right>
      <top style="thin">
        <color theme="1" tint="0.499984740745262"/>
      </top>
      <bottom style="thin">
        <color auto="1"/>
      </bottom>
      <diagonal/>
    </border>
    <border>
      <left/>
      <right style="thin">
        <color theme="1" tint="0.499984740745262"/>
      </right>
      <top style="thin">
        <color theme="1" tint="0.499984740745262"/>
      </top>
      <bottom style="thin">
        <color auto="1"/>
      </bottom>
      <diagonal/>
    </border>
    <border>
      <left style="thin">
        <color auto="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medium">
        <color auto="1"/>
      </left>
      <right style="thin">
        <color theme="1" tint="0.499984740745262"/>
      </right>
      <top/>
      <bottom style="thin">
        <color theme="1" tint="0.499984740745262"/>
      </bottom>
      <diagonal/>
    </border>
    <border>
      <left style="thin">
        <color theme="1" tint="0.499984740745262"/>
      </left>
      <right style="medium">
        <color auto="1"/>
      </right>
      <top/>
      <bottom style="thin">
        <color theme="1" tint="0.499984740745262"/>
      </bottom>
      <diagonal/>
    </border>
    <border>
      <left/>
      <right style="thin">
        <color theme="1" tint="0.499984740745262"/>
      </right>
      <top/>
      <bottom style="thin">
        <color theme="1" tint="0.499984740745262"/>
      </bottom>
      <diagonal/>
    </border>
    <border>
      <left/>
      <right style="thin">
        <color auto="1"/>
      </right>
      <top/>
      <bottom style="medium">
        <color auto="1"/>
      </bottom>
      <diagonal/>
    </border>
    <border>
      <left style="thin">
        <color auto="1"/>
      </left>
      <right style="thin">
        <color theme="1" tint="0.499984740745262"/>
      </right>
      <top style="thin">
        <color theme="1" tint="0.499984740745262"/>
      </top>
      <bottom style="medium">
        <color auto="1"/>
      </bottom>
      <diagonal/>
    </border>
    <border>
      <left style="medium">
        <color auto="1"/>
      </left>
      <right style="thin">
        <color theme="1" tint="0.499984740745262"/>
      </right>
      <top style="medium">
        <color auto="1"/>
      </top>
      <bottom style="medium">
        <color auto="1"/>
      </bottom>
      <diagonal/>
    </border>
    <border>
      <left style="thin">
        <color theme="1" tint="0.499984740745262"/>
      </left>
      <right style="medium">
        <color auto="1"/>
      </right>
      <top style="medium">
        <color auto="1"/>
      </top>
      <bottom style="medium">
        <color auto="1"/>
      </bottom>
      <diagonal/>
    </border>
    <border>
      <left/>
      <right/>
      <top style="medium">
        <color auto="1"/>
      </top>
      <bottom style="thin">
        <color theme="1" tint="0.499984740745262"/>
      </bottom>
      <diagonal/>
    </border>
    <border>
      <left style="thin">
        <color auto="1"/>
      </left>
      <right/>
      <top style="medium">
        <color auto="1"/>
      </top>
      <bottom style="thin">
        <color theme="1" tint="0.499984740745262"/>
      </bottom>
      <diagonal/>
    </border>
    <border>
      <left/>
      <right style="medium">
        <color auto="1"/>
      </right>
      <top style="medium">
        <color auto="1"/>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auto="1"/>
      </left>
      <right/>
      <top/>
      <bottom style="thin">
        <color theme="1" tint="0.499984740745262"/>
      </bottom>
      <diagonal/>
    </border>
    <border>
      <left/>
      <right/>
      <top/>
      <bottom style="thin">
        <color theme="1" tint="0.499984740745262"/>
      </bottom>
      <diagonal/>
    </border>
    <border>
      <left/>
      <right style="medium">
        <color auto="1"/>
      </right>
      <top style="thin">
        <color theme="1" tint="0.499984740745262"/>
      </top>
      <bottom style="thin">
        <color theme="1" tint="0.499984740745262"/>
      </bottom>
      <diagonal/>
    </border>
    <border>
      <left style="thin">
        <color auto="1"/>
      </left>
      <right/>
      <top style="thin">
        <color theme="1" tint="0.499984740745262"/>
      </top>
      <bottom style="thin">
        <color theme="1" tint="0.499984740745262"/>
      </bottom>
      <diagonal/>
    </border>
    <border>
      <left style="thin">
        <color auto="1"/>
      </left>
      <right/>
      <top style="thin">
        <color theme="1" tint="0.499984740745262"/>
      </top>
      <bottom style="medium">
        <color auto="1"/>
      </bottom>
      <diagonal/>
    </border>
    <border>
      <left/>
      <right/>
      <top style="thin">
        <color theme="1" tint="0.499984740745262"/>
      </top>
      <bottom style="medium">
        <color auto="1"/>
      </bottom>
      <diagonal/>
    </border>
    <border>
      <left/>
      <right style="medium">
        <color auto="1"/>
      </right>
      <top style="thin">
        <color theme="1" tint="0.499984740745262"/>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2">
    <xf numFmtId="0" fontId="0" fillId="0" borderId="0"/>
    <xf numFmtId="0" fontId="9" fillId="0" borderId="0" applyNumberFormat="0" applyFill="0" applyBorder="0" applyAlignment="0" applyProtection="0"/>
  </cellStyleXfs>
  <cellXfs count="325">
    <xf numFmtId="0" fontId="0" fillId="0" borderId="0" xfId="0"/>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6" fillId="2" borderId="1" xfId="0" applyFont="1" applyFill="1" applyBorder="1" applyAlignment="1">
      <alignment horizontal="left" wrapText="1"/>
    </xf>
    <xf numFmtId="0" fontId="6" fillId="2" borderId="2"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0" fillId="3" borderId="1" xfId="0" applyFill="1" applyBorder="1" applyAlignment="1">
      <alignment horizontal="center" vertical="center" wrapText="1"/>
    </xf>
    <xf numFmtId="0" fontId="0" fillId="0" borderId="2" xfId="0"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left" vertical="center"/>
    </xf>
    <xf numFmtId="0" fontId="0" fillId="0" borderId="2" xfId="0" applyBorder="1" applyAlignment="1">
      <alignment horizontal="left" vertical="center"/>
    </xf>
    <xf numFmtId="49" fontId="0" fillId="2" borderId="7" xfId="0" applyNumberFormat="1" applyFill="1" applyBorder="1" applyAlignment="1">
      <alignment horizontal="left"/>
    </xf>
    <xf numFmtId="49" fontId="0" fillId="2" borderId="8" xfId="0" applyNumberForma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6" fillId="2" borderId="1" xfId="0" applyFont="1" applyFill="1" applyBorder="1" applyAlignment="1">
      <alignment horizontal="left" vertical="top"/>
    </xf>
    <xf numFmtId="0" fontId="0" fillId="0" borderId="10" xfId="0"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6" fillId="2" borderId="13" xfId="0" applyFont="1" applyFill="1" applyBorder="1" applyAlignment="1">
      <alignment horizontal="left"/>
    </xf>
    <xf numFmtId="0" fontId="6" fillId="2" borderId="11" xfId="0" applyFont="1" applyFill="1" applyBorder="1" applyAlignment="1">
      <alignment horizontal="left"/>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4" xfId="0" applyFont="1" applyFill="1" applyBorder="1" applyAlignment="1">
      <alignment horizontal="left"/>
    </xf>
    <xf numFmtId="49" fontId="6" fillId="2" borderId="12" xfId="0" applyNumberFormat="1" applyFont="1" applyFill="1" applyBorder="1" applyAlignment="1">
      <alignment horizontal="center"/>
    </xf>
    <xf numFmtId="0" fontId="6" fillId="2" borderId="14" xfId="0" applyFont="1" applyFill="1" applyBorder="1" applyAlignment="1">
      <alignment horizontal="left" vertical="center"/>
    </xf>
    <xf numFmtId="49" fontId="6" fillId="2" borderId="11" xfId="0" applyNumberFormat="1" applyFont="1" applyFill="1" applyBorder="1" applyAlignment="1">
      <alignment horizontal="center"/>
    </xf>
    <xf numFmtId="0" fontId="6" fillId="2" borderId="15" xfId="0" applyFont="1" applyFill="1" applyBorder="1"/>
    <xf numFmtId="0" fontId="6" fillId="2" borderId="16" xfId="0" applyFont="1" applyFill="1" applyBorder="1" applyAlignment="1">
      <alignment horizontal="center"/>
    </xf>
    <xf numFmtId="0" fontId="6" fillId="2" borderId="2" xfId="0" applyFont="1" applyFill="1" applyBorder="1" applyAlignment="1">
      <alignment horizontal="center"/>
    </xf>
    <xf numFmtId="0" fontId="6" fillId="2" borderId="1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vertical="center"/>
    </xf>
    <xf numFmtId="0" fontId="6" fillId="2" borderId="3" xfId="0" applyFont="1" applyFill="1" applyBorder="1"/>
    <xf numFmtId="0" fontId="6" fillId="2" borderId="3" xfId="0" applyFont="1" applyFill="1" applyBorder="1" applyAlignment="1">
      <alignment horizontal="center"/>
    </xf>
    <xf numFmtId="0" fontId="8" fillId="0" borderId="0" xfId="0" applyFont="1" applyAlignment="1">
      <alignment wrapText="1"/>
    </xf>
    <xf numFmtId="0" fontId="10" fillId="0" borderId="0" xfId="1" applyFont="1" applyFill="1" applyAlignment="1">
      <alignment wrapText="1"/>
    </xf>
    <xf numFmtId="0" fontId="0" fillId="4" borderId="17" xfId="0" applyFill="1" applyBorder="1"/>
    <xf numFmtId="0" fontId="0" fillId="4" borderId="18" xfId="0" applyFill="1" applyBorder="1" applyAlignment="1">
      <alignment horizontal="center" vertical="center"/>
    </xf>
    <xf numFmtId="0" fontId="0" fillId="4" borderId="19" xfId="0" applyFill="1" applyBorder="1" applyAlignment="1">
      <alignment horizontal="center" vertical="center"/>
    </xf>
    <xf numFmtId="164" fontId="0" fillId="4" borderId="19" xfId="0" applyNumberFormat="1" applyFill="1" applyBorder="1" applyAlignment="1">
      <alignment horizontal="center" vertical="center"/>
    </xf>
    <xf numFmtId="165" fontId="0" fillId="4" borderId="20" xfId="0" applyNumberFormat="1" applyFill="1" applyBorder="1" applyAlignment="1">
      <alignment horizontal="center" vertical="center"/>
    </xf>
    <xf numFmtId="166" fontId="0" fillId="4" borderId="21" xfId="0" applyNumberFormat="1" applyFill="1" applyBorder="1" applyAlignment="1">
      <alignment horizontal="center" vertical="center"/>
    </xf>
    <xf numFmtId="0" fontId="0" fillId="4" borderId="22" xfId="0" applyFill="1" applyBorder="1" applyAlignment="1">
      <alignment horizontal="center" vertical="center" wrapText="1"/>
    </xf>
    <xf numFmtId="165" fontId="6" fillId="4" borderId="20" xfId="0" applyNumberFormat="1" applyFont="1" applyFill="1" applyBorder="1" applyAlignment="1">
      <alignment horizontal="center" vertical="center"/>
    </xf>
    <xf numFmtId="166" fontId="0" fillId="0" borderId="20" xfId="0" applyNumberFormat="1" applyBorder="1" applyAlignment="1">
      <alignment horizontal="center" vertical="center"/>
    </xf>
    <xf numFmtId="0" fontId="0" fillId="4" borderId="23" xfId="0" applyFill="1" applyBorder="1" applyAlignment="1">
      <alignment horizontal="center" vertical="center" wrapText="1"/>
    </xf>
    <xf numFmtId="0" fontId="0" fillId="4" borderId="24" xfId="0" applyFill="1" applyBorder="1" applyAlignment="1">
      <alignment horizontal="center" vertical="center"/>
    </xf>
    <xf numFmtId="0" fontId="6" fillId="5" borderId="20" xfId="0" applyFont="1" applyFill="1" applyBorder="1" applyAlignment="1">
      <alignment horizontal="center" vertical="center"/>
    </xf>
    <xf numFmtId="49" fontId="0" fillId="4" borderId="20" xfId="0" applyNumberFormat="1" applyFill="1"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11" fillId="0" borderId="0" xfId="0" applyFont="1" applyAlignment="1">
      <alignment wrapText="1"/>
    </xf>
    <xf numFmtId="0" fontId="0" fillId="6" borderId="17" xfId="0" applyFill="1" applyBorder="1"/>
    <xf numFmtId="0" fontId="0" fillId="6" borderId="18" xfId="0" applyFill="1" applyBorder="1" applyAlignment="1">
      <alignment horizontal="center" vertical="top" wrapText="1"/>
    </xf>
    <xf numFmtId="0" fontId="0" fillId="6" borderId="25" xfId="0" applyFill="1" applyBorder="1" applyAlignment="1">
      <alignment horizontal="center" vertical="center"/>
    </xf>
    <xf numFmtId="164" fontId="12" fillId="0" borderId="20" xfId="0" applyNumberFormat="1" applyFont="1" applyBorder="1" applyAlignment="1">
      <alignment horizontal="center" vertical="center" wrapText="1"/>
    </xf>
    <xf numFmtId="165" fontId="0" fillId="6" borderId="20" xfId="0" applyNumberFormat="1" applyFill="1" applyBorder="1" applyAlignment="1">
      <alignment horizontal="center" vertical="center"/>
    </xf>
    <xf numFmtId="166" fontId="0" fillId="6" borderId="21" xfId="0" applyNumberFormat="1" applyFill="1" applyBorder="1" applyAlignment="1">
      <alignment horizontal="center" vertical="center"/>
    </xf>
    <xf numFmtId="0" fontId="0" fillId="6" borderId="22" xfId="0" applyFill="1" applyBorder="1" applyAlignment="1">
      <alignment horizontal="center" vertical="center" wrapText="1"/>
    </xf>
    <xf numFmtId="165" fontId="6" fillId="6" borderId="20" xfId="0" applyNumberFormat="1" applyFont="1" applyFill="1" applyBorder="1" applyAlignment="1">
      <alignment horizontal="center" vertical="center"/>
    </xf>
    <xf numFmtId="166" fontId="0" fillId="6" borderId="20" xfId="0" applyNumberFormat="1" applyFill="1" applyBorder="1" applyAlignment="1">
      <alignment horizontal="center" vertical="center"/>
    </xf>
    <xf numFmtId="0" fontId="0" fillId="6" borderId="23" xfId="0" applyFill="1" applyBorder="1" applyAlignment="1">
      <alignment horizontal="center" vertical="center" wrapText="1"/>
    </xf>
    <xf numFmtId="0" fontId="0" fillId="6" borderId="24" xfId="0" applyFill="1" applyBorder="1" applyAlignment="1">
      <alignment horizontal="center" vertical="center"/>
    </xf>
    <xf numFmtId="0" fontId="6" fillId="6" borderId="20" xfId="0" applyFont="1" applyFill="1" applyBorder="1" applyAlignment="1">
      <alignment horizontal="center" vertical="center"/>
    </xf>
    <xf numFmtId="49" fontId="0" fillId="6" borderId="20" xfId="0" applyNumberFormat="1" applyFill="1" applyBorder="1" applyAlignment="1">
      <alignment horizontal="center" vertical="center"/>
    </xf>
    <xf numFmtId="0" fontId="0" fillId="6" borderId="20" xfId="0" applyFill="1" applyBorder="1" applyAlignment="1">
      <alignment horizontal="center" vertical="center"/>
    </xf>
    <xf numFmtId="0" fontId="0" fillId="6" borderId="23" xfId="0" applyFill="1" applyBorder="1" applyAlignment="1">
      <alignment horizontal="center" vertical="center"/>
    </xf>
    <xf numFmtId="0" fontId="0" fillId="7" borderId="26" xfId="0" applyFill="1" applyBorder="1"/>
    <xf numFmtId="164" fontId="13" fillId="6" borderId="20" xfId="0" applyNumberFormat="1" applyFont="1" applyFill="1" applyBorder="1" applyAlignment="1">
      <alignment horizontal="center" vertical="center" wrapText="1"/>
    </xf>
    <xf numFmtId="0" fontId="0" fillId="0" borderId="24" xfId="0"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167" fontId="11" fillId="0" borderId="0" xfId="0" applyNumberFormat="1" applyFont="1" applyAlignment="1">
      <alignment wrapText="1"/>
    </xf>
    <xf numFmtId="0" fontId="0" fillId="6" borderId="27" xfId="0" applyFill="1" applyBorder="1" applyAlignment="1">
      <alignment horizontal="center" vertical="center"/>
    </xf>
    <xf numFmtId="164" fontId="0" fillId="6" borderId="28" xfId="0" applyNumberFormat="1" applyFill="1" applyBorder="1" applyAlignment="1">
      <alignment horizontal="center" vertical="center" wrapText="1"/>
    </xf>
    <xf numFmtId="165" fontId="0" fillId="6" borderId="28" xfId="0" applyNumberFormat="1" applyFill="1" applyBorder="1" applyAlignment="1">
      <alignment horizontal="center" vertical="center"/>
    </xf>
    <xf numFmtId="166" fontId="0" fillId="6" borderId="29" xfId="0" applyNumberFormat="1" applyFill="1" applyBorder="1" applyAlignment="1">
      <alignment horizontal="center" vertical="center"/>
    </xf>
    <xf numFmtId="0" fontId="0" fillId="6" borderId="30" xfId="0" applyFill="1" applyBorder="1" applyAlignment="1">
      <alignment horizontal="center" vertical="center" wrapText="1"/>
    </xf>
    <xf numFmtId="165" fontId="6" fillId="6" borderId="31" xfId="0" applyNumberFormat="1" applyFont="1" applyFill="1" applyBorder="1" applyAlignment="1">
      <alignment horizontal="center" vertical="center"/>
    </xf>
    <xf numFmtId="166" fontId="0" fillId="0" borderId="31" xfId="0" applyNumberFormat="1" applyBorder="1" applyAlignment="1">
      <alignment horizontal="center" vertical="center"/>
    </xf>
    <xf numFmtId="0" fontId="0" fillId="6" borderId="32" xfId="0" applyFill="1" applyBorder="1" applyAlignment="1">
      <alignment horizontal="center" vertical="center" wrapText="1"/>
    </xf>
    <xf numFmtId="0" fontId="0" fillId="6" borderId="33" xfId="0" applyFill="1" applyBorder="1" applyAlignment="1">
      <alignment horizontal="center" vertical="center"/>
    </xf>
    <xf numFmtId="0" fontId="6" fillId="5" borderId="31" xfId="0" applyFont="1" applyFill="1" applyBorder="1" applyAlignment="1">
      <alignment horizontal="center" vertical="center"/>
    </xf>
    <xf numFmtId="49" fontId="0" fillId="6" borderId="31" xfId="0" applyNumberFormat="1" applyFill="1" applyBorder="1" applyAlignment="1">
      <alignment horizontal="center" vertical="center"/>
    </xf>
    <xf numFmtId="0" fontId="0" fillId="6" borderId="31" xfId="0" applyFill="1" applyBorder="1" applyAlignment="1">
      <alignment horizontal="center" vertical="center"/>
    </xf>
    <xf numFmtId="0" fontId="0" fillId="6" borderId="28" xfId="0" applyFill="1" applyBorder="1" applyAlignment="1">
      <alignment horizontal="center" vertical="center"/>
    </xf>
    <xf numFmtId="0" fontId="0" fillId="6" borderId="34" xfId="0" applyFill="1" applyBorder="1" applyAlignment="1">
      <alignment horizontal="center" vertical="center"/>
    </xf>
    <xf numFmtId="164" fontId="0" fillId="8" borderId="35" xfId="0" applyNumberFormat="1" applyFill="1" applyBorder="1" applyAlignment="1">
      <alignment horizontal="center" vertical="center" wrapText="1"/>
    </xf>
    <xf numFmtId="165" fontId="0" fillId="8" borderId="35" xfId="0" applyNumberFormat="1" applyFill="1" applyBorder="1" applyAlignment="1">
      <alignment horizontal="center" vertical="center"/>
    </xf>
    <xf numFmtId="166" fontId="0" fillId="8" borderId="36" xfId="0" applyNumberFormat="1" applyFill="1" applyBorder="1" applyAlignment="1">
      <alignment horizontal="center" vertical="center"/>
    </xf>
    <xf numFmtId="165" fontId="0" fillId="8" borderId="37" xfId="0" applyNumberFormat="1" applyFill="1" applyBorder="1" applyAlignment="1">
      <alignment horizontal="center" vertical="center" wrapText="1"/>
    </xf>
    <xf numFmtId="165" fontId="6" fillId="8" borderId="35" xfId="0" applyNumberFormat="1" applyFont="1" applyFill="1" applyBorder="1" applyAlignment="1">
      <alignment horizontal="center" vertical="center"/>
    </xf>
    <xf numFmtId="166" fontId="0" fillId="0" borderId="35" xfId="0" applyNumberFormat="1" applyBorder="1" applyAlignment="1">
      <alignment horizontal="center" vertical="center"/>
    </xf>
    <xf numFmtId="0" fontId="0" fillId="8" borderId="38" xfId="0" applyFill="1" applyBorder="1" applyAlignment="1">
      <alignment horizontal="center" vertical="center" wrapText="1"/>
    </xf>
    <xf numFmtId="0" fontId="0" fillId="0" borderId="39"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xf>
    <xf numFmtId="0" fontId="0" fillId="0" borderId="38" xfId="0" applyBorder="1" applyAlignment="1">
      <alignment horizontal="center" vertical="center"/>
    </xf>
    <xf numFmtId="164" fontId="0" fillId="8" borderId="40" xfId="0" applyNumberFormat="1" applyFill="1" applyBorder="1" applyAlignment="1">
      <alignment horizontal="center" vertical="center" wrapText="1"/>
    </xf>
    <xf numFmtId="165" fontId="0" fillId="8" borderId="40" xfId="0" applyNumberFormat="1" applyFill="1" applyBorder="1" applyAlignment="1">
      <alignment horizontal="center" vertical="center"/>
    </xf>
    <xf numFmtId="166" fontId="0" fillId="8" borderId="41" xfId="0" applyNumberFormat="1" applyFill="1" applyBorder="1" applyAlignment="1">
      <alignment horizontal="center" vertical="center"/>
    </xf>
    <xf numFmtId="165" fontId="0" fillId="8" borderId="42" xfId="0" applyNumberFormat="1" applyFill="1" applyBorder="1" applyAlignment="1">
      <alignment horizontal="center" vertical="center"/>
    </xf>
    <xf numFmtId="165" fontId="6" fillId="8" borderId="40" xfId="0" applyNumberFormat="1" applyFont="1" applyFill="1" applyBorder="1" applyAlignment="1">
      <alignment horizontal="center" vertical="center"/>
    </xf>
    <xf numFmtId="166" fontId="0" fillId="8" borderId="40" xfId="0" applyNumberFormat="1" applyFill="1" applyBorder="1" applyAlignment="1">
      <alignment horizontal="center" vertical="center"/>
    </xf>
    <xf numFmtId="0" fontId="0" fillId="9" borderId="43" xfId="0" applyFill="1" applyBorder="1" applyAlignment="1">
      <alignment horizontal="center" vertical="center" wrapText="1"/>
    </xf>
    <xf numFmtId="0" fontId="0" fillId="0" borderId="44"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xf>
    <xf numFmtId="0" fontId="0" fillId="0" borderId="43" xfId="0" applyBorder="1" applyAlignment="1">
      <alignment horizontal="center" vertical="center"/>
    </xf>
    <xf numFmtId="0" fontId="0" fillId="7" borderId="15" xfId="0" applyFill="1" applyBorder="1"/>
    <xf numFmtId="164" fontId="0" fillId="8" borderId="45" xfId="0" applyNumberFormat="1" applyFill="1" applyBorder="1" applyAlignment="1">
      <alignment horizontal="center" vertical="center" wrapText="1"/>
    </xf>
    <xf numFmtId="165" fontId="0" fillId="8" borderId="45" xfId="0" applyNumberFormat="1" applyFill="1" applyBorder="1" applyAlignment="1">
      <alignment horizontal="center" vertical="center"/>
    </xf>
    <xf numFmtId="166" fontId="0" fillId="8" borderId="46" xfId="0" applyNumberFormat="1" applyFill="1" applyBorder="1" applyAlignment="1">
      <alignment horizontal="center" vertical="center"/>
    </xf>
    <xf numFmtId="165" fontId="0" fillId="8" borderId="47" xfId="0" applyNumberFormat="1" applyFill="1" applyBorder="1" applyAlignment="1">
      <alignment horizontal="center" vertical="center"/>
    </xf>
    <xf numFmtId="165" fontId="6" fillId="8" borderId="45" xfId="0" applyNumberFormat="1" applyFont="1" applyFill="1" applyBorder="1" applyAlignment="1">
      <alignment horizontal="center" vertical="center"/>
    </xf>
    <xf numFmtId="166" fontId="0" fillId="8" borderId="45" xfId="0" applyNumberFormat="1" applyFill="1" applyBorder="1" applyAlignment="1">
      <alignment horizontal="center" vertical="center"/>
    </xf>
    <xf numFmtId="0" fontId="0" fillId="9" borderId="48" xfId="0" applyFill="1" applyBorder="1" applyAlignment="1">
      <alignment horizontal="center" vertical="center" wrapText="1"/>
    </xf>
    <xf numFmtId="0" fontId="0" fillId="0" borderId="49" xfId="0" applyBorder="1" applyAlignment="1">
      <alignment horizontal="center" vertical="center"/>
    </xf>
    <xf numFmtId="0" fontId="0" fillId="0" borderId="45" xfId="0" applyBorder="1" applyAlignment="1">
      <alignment horizontal="center" vertical="center"/>
    </xf>
    <xf numFmtId="49" fontId="0" fillId="0" borderId="45" xfId="0" applyNumberFormat="1" applyBorder="1" applyAlignment="1">
      <alignment horizontal="center" vertical="center"/>
    </xf>
    <xf numFmtId="0" fontId="0" fillId="0" borderId="48" xfId="0" applyBorder="1" applyAlignment="1">
      <alignment horizontal="center" vertical="center"/>
    </xf>
    <xf numFmtId="0" fontId="0" fillId="10" borderId="17" xfId="0" applyFill="1" applyBorder="1"/>
    <xf numFmtId="0" fontId="0" fillId="10" borderId="50" xfId="0" applyFill="1" applyBorder="1" applyAlignment="1">
      <alignment horizontal="center" vertical="center" wrapText="1"/>
    </xf>
    <xf numFmtId="164" fontId="12" fillId="0" borderId="51" xfId="0" applyNumberFormat="1" applyFont="1" applyBorder="1" applyAlignment="1">
      <alignment horizontal="center" vertical="center" wrapText="1"/>
    </xf>
    <xf numFmtId="165" fontId="0" fillId="10" borderId="51" xfId="0" applyNumberFormat="1" applyFill="1" applyBorder="1" applyAlignment="1">
      <alignment horizontal="center" vertical="center"/>
    </xf>
    <xf numFmtId="166" fontId="0" fillId="10" borderId="52" xfId="0" applyNumberFormat="1" applyFill="1" applyBorder="1" applyAlignment="1">
      <alignment horizontal="center" vertical="center"/>
    </xf>
    <xf numFmtId="165" fontId="0" fillId="10" borderId="53" xfId="0" applyNumberFormat="1" applyFill="1" applyBorder="1" applyAlignment="1">
      <alignment horizontal="center" vertical="center" wrapText="1"/>
    </xf>
    <xf numFmtId="165" fontId="6" fillId="10" borderId="51" xfId="0" applyNumberFormat="1" applyFont="1" applyFill="1" applyBorder="1" applyAlignment="1">
      <alignment horizontal="center" vertical="center"/>
    </xf>
    <xf numFmtId="166" fontId="0" fillId="10" borderId="51" xfId="0" applyNumberFormat="1" applyFill="1" applyBorder="1" applyAlignment="1">
      <alignment horizontal="center" vertical="center"/>
    </xf>
    <xf numFmtId="0" fontId="0" fillId="10" borderId="54" xfId="0" applyFill="1" applyBorder="1" applyAlignment="1">
      <alignment horizontal="center" vertical="center" wrapText="1"/>
    </xf>
    <xf numFmtId="0" fontId="0" fillId="10" borderId="50" xfId="0" applyFill="1" applyBorder="1" applyAlignment="1">
      <alignment horizontal="center" vertical="center"/>
    </xf>
    <xf numFmtId="0" fontId="0" fillId="10" borderId="51" xfId="0" applyFill="1" applyBorder="1" applyAlignment="1">
      <alignment horizontal="center" vertical="center"/>
    </xf>
    <xf numFmtId="49" fontId="0" fillId="10" borderId="51" xfId="0" applyNumberFormat="1" applyFill="1" applyBorder="1" applyAlignment="1">
      <alignment horizontal="center" vertical="center"/>
    </xf>
    <xf numFmtId="0" fontId="0" fillId="10" borderId="54" xfId="0" applyFill="1" applyBorder="1" applyAlignment="1">
      <alignment horizontal="center" vertical="center"/>
    </xf>
    <xf numFmtId="0" fontId="0" fillId="10" borderId="55" xfId="0" applyFill="1" applyBorder="1" applyAlignment="1">
      <alignment horizontal="center" vertical="center" wrapText="1"/>
    </xf>
    <xf numFmtId="164" fontId="13" fillId="10" borderId="56" xfId="0" applyNumberFormat="1" applyFont="1" applyFill="1" applyBorder="1" applyAlignment="1">
      <alignment horizontal="center" vertical="center" wrapText="1"/>
    </xf>
    <xf numFmtId="165" fontId="0" fillId="10" borderId="56" xfId="0" applyNumberFormat="1" applyFill="1" applyBorder="1" applyAlignment="1">
      <alignment horizontal="center" vertical="center"/>
    </xf>
    <xf numFmtId="166" fontId="0" fillId="10" borderId="57" xfId="0" applyNumberFormat="1" applyFill="1" applyBorder="1" applyAlignment="1">
      <alignment horizontal="center" vertical="center"/>
    </xf>
    <xf numFmtId="165" fontId="0" fillId="10" borderId="58" xfId="0" applyNumberFormat="1" applyFill="1" applyBorder="1" applyAlignment="1">
      <alignment horizontal="center" vertical="center" wrapText="1"/>
    </xf>
    <xf numFmtId="165" fontId="6" fillId="10" borderId="56" xfId="0" applyNumberFormat="1" applyFont="1" applyFill="1" applyBorder="1" applyAlignment="1">
      <alignment horizontal="center" vertical="center"/>
    </xf>
    <xf numFmtId="166" fontId="0" fillId="0" borderId="56" xfId="0" applyNumberFormat="1" applyBorder="1" applyAlignment="1">
      <alignment horizontal="center" vertical="center"/>
    </xf>
    <xf numFmtId="0" fontId="0" fillId="10" borderId="59" xfId="0" applyFill="1" applyBorder="1" applyAlignment="1">
      <alignment horizontal="center" vertical="center" wrapText="1"/>
    </xf>
    <xf numFmtId="0" fontId="0" fillId="10" borderId="55" xfId="0" applyFill="1" applyBorder="1" applyAlignment="1">
      <alignment horizontal="center" vertical="center"/>
    </xf>
    <xf numFmtId="0" fontId="0" fillId="10" borderId="56" xfId="0" applyFill="1" applyBorder="1" applyAlignment="1">
      <alignment horizontal="center" vertical="center"/>
    </xf>
    <xf numFmtId="49" fontId="0" fillId="10" borderId="56" xfId="0" applyNumberFormat="1" applyFill="1" applyBorder="1" applyAlignment="1">
      <alignment horizontal="center" vertical="center"/>
    </xf>
    <xf numFmtId="0" fontId="0" fillId="10" borderId="59" xfId="0" applyFill="1" applyBorder="1" applyAlignment="1">
      <alignment horizontal="center" vertical="center"/>
    </xf>
    <xf numFmtId="164" fontId="0" fillId="10" borderId="56" xfId="0" applyNumberFormat="1" applyFill="1" applyBorder="1" applyAlignment="1">
      <alignment horizontal="center" vertical="center" wrapText="1"/>
    </xf>
    <xf numFmtId="165" fontId="6" fillId="10" borderId="60" xfId="0" applyNumberFormat="1" applyFont="1" applyFill="1" applyBorder="1" applyAlignment="1">
      <alignment horizontal="center" vertical="center"/>
    </xf>
    <xf numFmtId="166" fontId="0" fillId="10" borderId="60" xfId="0" applyNumberFormat="1" applyFill="1" applyBorder="1" applyAlignment="1">
      <alignment horizontal="center" vertical="center"/>
    </xf>
    <xf numFmtId="0" fontId="0" fillId="10" borderId="61" xfId="0"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49" fontId="0" fillId="0" borderId="60" xfId="0" applyNumberFormat="1" applyBorder="1" applyAlignment="1">
      <alignment horizontal="center" vertical="center"/>
    </xf>
    <xf numFmtId="0" fontId="0" fillId="0" borderId="61" xfId="0" applyBorder="1" applyAlignment="1">
      <alignment horizontal="center" vertical="center"/>
    </xf>
    <xf numFmtId="0" fontId="0" fillId="10" borderId="62" xfId="0" applyFill="1" applyBorder="1" applyAlignment="1">
      <alignment horizontal="center" vertical="center" wrapText="1"/>
    </xf>
    <xf numFmtId="0" fontId="0" fillId="10" borderId="60" xfId="0" applyFill="1" applyBorder="1" applyAlignment="1">
      <alignment horizontal="center" vertical="center"/>
    </xf>
    <xf numFmtId="165" fontId="0" fillId="10" borderId="60" xfId="0" applyNumberFormat="1" applyFill="1" applyBorder="1" applyAlignment="1">
      <alignment horizontal="center" vertical="center"/>
    </xf>
    <xf numFmtId="166" fontId="0" fillId="10" borderId="63" xfId="0" applyNumberFormat="1" applyFill="1" applyBorder="1" applyAlignment="1">
      <alignment horizontal="center" vertical="center"/>
    </xf>
    <xf numFmtId="165" fontId="0" fillId="10" borderId="64" xfId="0" applyNumberFormat="1" applyFill="1" applyBorder="1" applyAlignment="1">
      <alignment horizontal="center" vertical="center"/>
    </xf>
    <xf numFmtId="0" fontId="11" fillId="0" borderId="0" xfId="0" quotePrefix="1" applyFont="1" applyAlignment="1">
      <alignment wrapText="1"/>
    </xf>
    <xf numFmtId="0" fontId="14" fillId="0" borderId="0" xfId="0" applyFont="1" applyAlignment="1">
      <alignment wrapText="1"/>
    </xf>
    <xf numFmtId="0" fontId="0" fillId="10" borderId="60" xfId="0" applyFill="1" applyBorder="1" applyAlignment="1">
      <alignment horizontal="center" vertical="center" wrapText="1"/>
    </xf>
    <xf numFmtId="164" fontId="0" fillId="10" borderId="60" xfId="0" applyNumberFormat="1" applyFill="1" applyBorder="1" applyAlignment="1">
      <alignment horizontal="center" vertical="center" wrapText="1"/>
    </xf>
    <xf numFmtId="165" fontId="0" fillId="10" borderId="64" xfId="0" applyNumberFormat="1" applyFill="1" applyBorder="1" applyAlignment="1">
      <alignment horizontal="center" vertical="center" wrapText="1"/>
    </xf>
    <xf numFmtId="166" fontId="0" fillId="0" borderId="60" xfId="0" applyNumberFormat="1" applyBorder="1" applyAlignment="1">
      <alignment horizontal="center" vertical="center"/>
    </xf>
    <xf numFmtId="0" fontId="0" fillId="10" borderId="62" xfId="0" applyFill="1" applyBorder="1" applyAlignment="1">
      <alignment horizontal="center" vertical="center"/>
    </xf>
    <xf numFmtId="49" fontId="0" fillId="10" borderId="60" xfId="0" applyNumberFormat="1" applyFill="1" applyBorder="1" applyAlignment="1">
      <alignment horizontal="center" vertical="center"/>
    </xf>
    <xf numFmtId="0" fontId="0" fillId="10" borderId="61" xfId="0" applyFill="1" applyBorder="1" applyAlignment="1">
      <alignment horizontal="center" vertical="center"/>
    </xf>
    <xf numFmtId="0" fontId="0" fillId="10" borderId="65" xfId="0" applyFill="1" applyBorder="1" applyAlignment="1">
      <alignment horizontal="center" vertical="center" wrapText="1"/>
    </xf>
    <xf numFmtId="0" fontId="0" fillId="10" borderId="66" xfId="0" applyFill="1" applyBorder="1" applyAlignment="1">
      <alignment horizontal="center" vertical="center" wrapText="1"/>
    </xf>
    <xf numFmtId="164" fontId="12" fillId="10" borderId="66" xfId="0" applyNumberFormat="1" applyFont="1" applyFill="1" applyBorder="1" applyAlignment="1">
      <alignment horizontal="center" vertical="center" wrapText="1"/>
    </xf>
    <xf numFmtId="165" fontId="0" fillId="10" borderId="66" xfId="0" applyNumberFormat="1" applyFill="1" applyBorder="1" applyAlignment="1">
      <alignment horizontal="center" vertical="center"/>
    </xf>
    <xf numFmtId="166" fontId="0" fillId="10" borderId="67" xfId="0" applyNumberFormat="1" applyFill="1" applyBorder="1" applyAlignment="1">
      <alignment horizontal="center" vertical="center"/>
    </xf>
    <xf numFmtId="165" fontId="0" fillId="10" borderId="68" xfId="0" applyNumberFormat="1" applyFill="1" applyBorder="1" applyAlignment="1">
      <alignment horizontal="center" vertical="center"/>
    </xf>
    <xf numFmtId="165" fontId="6" fillId="10" borderId="66" xfId="0" applyNumberFormat="1" applyFont="1" applyFill="1" applyBorder="1" applyAlignment="1">
      <alignment horizontal="center" vertical="center"/>
    </xf>
    <xf numFmtId="166" fontId="0" fillId="10" borderId="66" xfId="0" applyNumberFormat="1" applyFill="1" applyBorder="1" applyAlignment="1">
      <alignment horizontal="center" vertical="center"/>
    </xf>
    <xf numFmtId="0" fontId="0" fillId="10" borderId="69" xfId="0" applyFill="1" applyBorder="1" applyAlignment="1">
      <alignment horizontal="center" vertical="center" wrapText="1"/>
    </xf>
    <xf numFmtId="0" fontId="0" fillId="10" borderId="65" xfId="0" applyFill="1" applyBorder="1" applyAlignment="1">
      <alignment horizontal="center" vertical="center"/>
    </xf>
    <xf numFmtId="0" fontId="0" fillId="10" borderId="66" xfId="0" applyFill="1" applyBorder="1" applyAlignment="1">
      <alignment horizontal="center" vertical="center"/>
    </xf>
    <xf numFmtId="49" fontId="0" fillId="10" borderId="66" xfId="0" applyNumberFormat="1" applyFill="1" applyBorder="1" applyAlignment="1">
      <alignment horizontal="center" vertical="center"/>
    </xf>
    <xf numFmtId="0" fontId="0" fillId="10" borderId="69" xfId="0" applyFill="1" applyBorder="1" applyAlignment="1">
      <alignment horizontal="center" vertical="center"/>
    </xf>
    <xf numFmtId="0" fontId="0" fillId="6" borderId="11" xfId="0" applyFill="1" applyBorder="1" applyAlignment="1">
      <alignment horizontal="center" vertical="center" wrapText="1"/>
    </xf>
    <xf numFmtId="164" fontId="12" fillId="0" borderId="11" xfId="0" applyNumberFormat="1" applyFont="1" applyBorder="1" applyAlignment="1">
      <alignment horizontal="center" vertical="center" wrapText="1"/>
    </xf>
    <xf numFmtId="165" fontId="0" fillId="6" borderId="11" xfId="0" applyNumberFormat="1" applyFill="1" applyBorder="1" applyAlignment="1">
      <alignment horizontal="center" vertical="center"/>
    </xf>
    <xf numFmtId="166" fontId="0" fillId="6" borderId="70" xfId="0" applyNumberFormat="1" applyFill="1" applyBorder="1" applyAlignment="1">
      <alignment horizontal="center" vertical="center"/>
    </xf>
    <xf numFmtId="165" fontId="0" fillId="6" borderId="14" xfId="0" applyNumberFormat="1" applyFill="1" applyBorder="1" applyAlignment="1">
      <alignment horizontal="center" vertical="center"/>
    </xf>
    <xf numFmtId="165" fontId="6" fillId="6" borderId="11" xfId="0" applyNumberFormat="1" applyFont="1" applyFill="1" applyBorder="1" applyAlignment="1">
      <alignment horizontal="center" vertical="center"/>
    </xf>
    <xf numFmtId="166" fontId="0" fillId="6" borderId="11" xfId="0" applyNumberFormat="1" applyFill="1" applyBorder="1" applyAlignment="1">
      <alignment horizontal="center" vertical="center"/>
    </xf>
    <xf numFmtId="0" fontId="0" fillId="6" borderId="12" xfId="0" applyFill="1" applyBorder="1" applyAlignment="1">
      <alignment horizontal="center" vertical="center" wrapText="1"/>
    </xf>
    <xf numFmtId="0" fontId="0" fillId="6" borderId="11" xfId="0" applyFill="1" applyBorder="1" applyAlignment="1">
      <alignment horizontal="center" vertical="center"/>
    </xf>
    <xf numFmtId="49" fontId="0" fillId="6" borderId="11" xfId="0" applyNumberFormat="1" applyFill="1" applyBorder="1" applyAlignment="1">
      <alignment horizontal="center" vertical="center"/>
    </xf>
    <xf numFmtId="0" fontId="0" fillId="6" borderId="12" xfId="0" applyFill="1" applyBorder="1" applyAlignment="1">
      <alignment horizontal="center" vertical="center"/>
    </xf>
    <xf numFmtId="0" fontId="0" fillId="6" borderId="71" xfId="0" applyFill="1" applyBorder="1" applyAlignment="1">
      <alignment horizontal="center" vertical="center" wrapText="1"/>
    </xf>
    <xf numFmtId="0" fontId="0" fillId="8" borderId="72" xfId="0" applyFill="1" applyBorder="1" applyAlignment="1">
      <alignment horizontal="center" vertical="center"/>
    </xf>
    <xf numFmtId="164" fontId="15" fillId="8" borderId="73" xfId="0" applyNumberFormat="1" applyFont="1" applyFill="1" applyBorder="1" applyAlignment="1">
      <alignment horizontal="center" vertical="center" wrapText="1"/>
    </xf>
    <xf numFmtId="165" fontId="0" fillId="8" borderId="73" xfId="0" applyNumberFormat="1" applyFill="1" applyBorder="1" applyAlignment="1">
      <alignment horizontal="center" vertical="center"/>
    </xf>
    <xf numFmtId="166" fontId="0" fillId="8" borderId="74" xfId="0" applyNumberFormat="1" applyFill="1" applyBorder="1" applyAlignment="1">
      <alignment horizontal="center" vertical="center"/>
    </xf>
    <xf numFmtId="165" fontId="0" fillId="8" borderId="75" xfId="0" applyNumberFormat="1" applyFill="1" applyBorder="1" applyAlignment="1">
      <alignment horizontal="center" vertical="center" wrapText="1"/>
    </xf>
    <xf numFmtId="165" fontId="6" fillId="8" borderId="73" xfId="0" applyNumberFormat="1" applyFont="1" applyFill="1" applyBorder="1" applyAlignment="1">
      <alignment horizontal="center" vertical="center"/>
    </xf>
    <xf numFmtId="166" fontId="0" fillId="0" borderId="73" xfId="0" applyNumberFormat="1" applyBorder="1" applyAlignment="1">
      <alignment horizontal="center" vertical="center"/>
    </xf>
    <xf numFmtId="0" fontId="0" fillId="8" borderId="76" xfId="0" applyFill="1" applyBorder="1" applyAlignment="1">
      <alignment horizontal="center" vertical="center" wrapText="1"/>
    </xf>
    <xf numFmtId="0" fontId="0" fillId="0" borderId="25" xfId="0" applyBorder="1" applyAlignment="1">
      <alignment horizontal="center" vertical="center"/>
    </xf>
    <xf numFmtId="0" fontId="0" fillId="0" borderId="73" xfId="0" applyBorder="1" applyAlignment="1">
      <alignment horizontal="center" vertical="center"/>
    </xf>
    <xf numFmtId="0" fontId="0" fillId="0" borderId="76" xfId="0" applyBorder="1" applyAlignment="1">
      <alignment horizontal="center" vertical="center"/>
    </xf>
    <xf numFmtId="0" fontId="0" fillId="6" borderId="77" xfId="0" applyFill="1" applyBorder="1" applyAlignment="1">
      <alignment horizontal="center" vertical="center" wrapText="1"/>
    </xf>
    <xf numFmtId="0" fontId="0" fillId="9" borderId="78" xfId="0" applyFill="1" applyBorder="1" applyAlignment="1">
      <alignment horizontal="center" vertical="center"/>
    </xf>
    <xf numFmtId="0" fontId="0" fillId="6" borderId="77" xfId="0" applyFill="1" applyBorder="1" applyAlignment="1">
      <alignment horizontal="center" vertical="center"/>
    </xf>
    <xf numFmtId="0" fontId="0" fillId="9" borderId="79" xfId="0" applyFill="1" applyBorder="1" applyAlignment="1">
      <alignment horizontal="center" vertical="center"/>
    </xf>
    <xf numFmtId="164" fontId="0" fillId="8" borderId="80" xfId="0" applyNumberFormat="1" applyFill="1" applyBorder="1" applyAlignment="1">
      <alignment horizontal="center" vertical="center" wrapText="1"/>
    </xf>
    <xf numFmtId="165" fontId="0" fillId="8" borderId="80" xfId="0" applyNumberFormat="1" applyFill="1" applyBorder="1" applyAlignment="1">
      <alignment horizontal="center" vertical="center"/>
    </xf>
    <xf numFmtId="166" fontId="0" fillId="8" borderId="81" xfId="0" applyNumberFormat="1" applyFill="1" applyBorder="1" applyAlignment="1">
      <alignment horizontal="center" vertical="center"/>
    </xf>
    <xf numFmtId="165" fontId="0" fillId="8" borderId="82" xfId="0" applyNumberFormat="1" applyFill="1" applyBorder="1" applyAlignment="1">
      <alignment horizontal="center" vertical="center"/>
    </xf>
    <xf numFmtId="165" fontId="6" fillId="8" borderId="80" xfId="0" applyNumberFormat="1" applyFont="1" applyFill="1" applyBorder="1" applyAlignment="1">
      <alignment horizontal="center" vertical="center"/>
    </xf>
    <xf numFmtId="166" fontId="0" fillId="8" borderId="80" xfId="0" applyNumberFormat="1" applyFill="1" applyBorder="1" applyAlignment="1">
      <alignment horizontal="center" vertical="center"/>
    </xf>
    <xf numFmtId="0" fontId="0" fillId="9" borderId="83" xfId="0" applyFill="1" applyBorder="1" applyAlignment="1">
      <alignment horizontal="center" vertical="center" wrapText="1"/>
    </xf>
    <xf numFmtId="0" fontId="0" fillId="0" borderId="84"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6" borderId="85" xfId="0" applyFill="1" applyBorder="1" applyAlignment="1">
      <alignment horizontal="center" vertical="center"/>
    </xf>
    <xf numFmtId="164" fontId="16" fillId="6" borderId="86" xfId="0" applyNumberFormat="1" applyFont="1" applyFill="1" applyBorder="1" applyAlignment="1">
      <alignment horizontal="center" vertical="center" wrapText="1"/>
    </xf>
    <xf numFmtId="165" fontId="0" fillId="6" borderId="86" xfId="0" applyNumberFormat="1" applyFill="1" applyBorder="1" applyAlignment="1">
      <alignment horizontal="center" vertical="center"/>
    </xf>
    <xf numFmtId="166" fontId="0" fillId="6" borderId="87" xfId="0" applyNumberFormat="1" applyFill="1" applyBorder="1" applyAlignment="1">
      <alignment horizontal="center" vertical="center"/>
    </xf>
    <xf numFmtId="165" fontId="0" fillId="6" borderId="88" xfId="0" applyNumberFormat="1" applyFill="1" applyBorder="1" applyAlignment="1">
      <alignment horizontal="center" vertical="center" wrapText="1"/>
    </xf>
    <xf numFmtId="165" fontId="6" fillId="6" borderId="86" xfId="0" applyNumberFormat="1" applyFont="1" applyFill="1" applyBorder="1" applyAlignment="1">
      <alignment horizontal="center" vertical="center"/>
    </xf>
    <xf numFmtId="166" fontId="0" fillId="0" borderId="86" xfId="0" applyNumberFormat="1" applyBorder="1" applyAlignment="1">
      <alignment horizontal="center"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xf>
    <xf numFmtId="0" fontId="6" fillId="5" borderId="86" xfId="0" applyFont="1" applyFill="1" applyBorder="1" applyAlignment="1">
      <alignment horizontal="center" vertical="center"/>
    </xf>
    <xf numFmtId="0" fontId="0" fillId="6" borderId="86" xfId="0" applyFill="1" applyBorder="1" applyAlignment="1">
      <alignment horizontal="center" vertical="center"/>
    </xf>
    <xf numFmtId="0" fontId="0" fillId="6" borderId="89"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164" fontId="16" fillId="6" borderId="45" xfId="0" applyNumberFormat="1" applyFont="1" applyFill="1" applyBorder="1" applyAlignment="1">
      <alignment horizontal="center" vertical="center" wrapText="1"/>
    </xf>
    <xf numFmtId="165" fontId="0" fillId="6" borderId="45" xfId="0" applyNumberFormat="1" applyFill="1" applyBorder="1" applyAlignment="1">
      <alignment horizontal="center" vertical="center"/>
    </xf>
    <xf numFmtId="166" fontId="0" fillId="6" borderId="46" xfId="0" applyNumberFormat="1" applyFill="1" applyBorder="1" applyAlignment="1">
      <alignment horizontal="center" vertical="center"/>
    </xf>
    <xf numFmtId="165" fontId="0" fillId="6" borderId="47" xfId="0" applyNumberFormat="1" applyFill="1" applyBorder="1" applyAlignment="1">
      <alignment horizontal="center" vertical="center" wrapText="1"/>
    </xf>
    <xf numFmtId="165" fontId="6" fillId="6" borderId="45" xfId="0" applyNumberFormat="1" applyFont="1" applyFill="1" applyBorder="1" applyAlignment="1">
      <alignment horizontal="center" vertical="center"/>
    </xf>
    <xf numFmtId="166" fontId="0" fillId="6" borderId="45" xfId="0" applyNumberFormat="1" applyFill="1" applyBorder="1" applyAlignment="1">
      <alignment horizontal="center" vertical="center"/>
    </xf>
    <xf numFmtId="0" fontId="0" fillId="6" borderId="48" xfId="0" applyFill="1" applyBorder="1" applyAlignment="1">
      <alignment horizontal="center" vertical="center" wrapText="1"/>
    </xf>
    <xf numFmtId="0" fontId="6" fillId="5" borderId="45" xfId="0" applyFont="1" applyFill="1" applyBorder="1" applyAlignment="1">
      <alignment horizontal="center" vertical="center"/>
    </xf>
    <xf numFmtId="0" fontId="0" fillId="11" borderId="17" xfId="0" applyFill="1" applyBorder="1"/>
    <xf numFmtId="0" fontId="0" fillId="11" borderId="18" xfId="0" applyFill="1" applyBorder="1" applyAlignment="1">
      <alignment horizontal="center" vertical="center" wrapText="1"/>
    </xf>
    <xf numFmtId="0" fontId="0" fillId="11" borderId="18" xfId="0" applyFill="1" applyBorder="1" applyAlignment="1">
      <alignment horizontal="center" vertical="center"/>
    </xf>
    <xf numFmtId="164" fontId="12" fillId="0" borderId="19" xfId="0" applyNumberFormat="1" applyFont="1" applyBorder="1" applyAlignment="1">
      <alignment horizontal="center" vertical="center" wrapText="1"/>
    </xf>
    <xf numFmtId="165" fontId="0" fillId="11" borderId="19" xfId="0" applyNumberFormat="1" applyFill="1" applyBorder="1" applyAlignment="1">
      <alignment horizontal="center" vertical="center"/>
    </xf>
    <xf numFmtId="166" fontId="0" fillId="11" borderId="70" xfId="0" applyNumberFormat="1" applyFill="1" applyBorder="1" applyAlignment="1">
      <alignment horizontal="center" vertical="center"/>
    </xf>
    <xf numFmtId="165" fontId="0" fillId="11" borderId="93" xfId="0" applyNumberFormat="1" applyFill="1" applyBorder="1" applyAlignment="1">
      <alignment horizontal="center" vertical="center"/>
    </xf>
    <xf numFmtId="165" fontId="6" fillId="11" borderId="19" xfId="0" applyNumberFormat="1" applyFont="1" applyFill="1" applyBorder="1" applyAlignment="1">
      <alignment horizontal="center" vertical="center"/>
    </xf>
    <xf numFmtId="166" fontId="0" fillId="11" borderId="19" xfId="0" applyNumberFormat="1" applyFill="1" applyBorder="1" applyAlignment="1">
      <alignment horizontal="center" vertical="center"/>
    </xf>
    <xf numFmtId="0" fontId="0" fillId="11" borderId="94" xfId="0" applyFill="1" applyBorder="1" applyAlignment="1">
      <alignment horizontal="center" vertical="center" wrapText="1"/>
    </xf>
    <xf numFmtId="0" fontId="6" fillId="5" borderId="19" xfId="0" applyFont="1" applyFill="1" applyBorder="1" applyAlignment="1">
      <alignment horizontal="center" vertical="center"/>
    </xf>
    <xf numFmtId="49" fontId="0" fillId="11" borderId="19" xfId="0" applyNumberFormat="1" applyFill="1" applyBorder="1" applyAlignment="1">
      <alignment horizontal="center" vertical="center"/>
    </xf>
    <xf numFmtId="0" fontId="0" fillId="11" borderId="19" xfId="0" applyFill="1" applyBorder="1" applyAlignment="1">
      <alignment horizontal="center" vertical="center"/>
    </xf>
    <xf numFmtId="0" fontId="0" fillId="11" borderId="94" xfId="0" applyFill="1" applyBorder="1" applyAlignment="1">
      <alignment horizontal="center" vertical="center"/>
    </xf>
    <xf numFmtId="0" fontId="6" fillId="2" borderId="17" xfId="0" applyFont="1" applyFill="1" applyBorder="1" applyAlignment="1">
      <alignment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xf>
    <xf numFmtId="164" fontId="13" fillId="2" borderId="19" xfId="0" applyNumberFormat="1" applyFont="1" applyFill="1" applyBorder="1" applyAlignment="1">
      <alignment horizontal="center" vertical="center" wrapText="1"/>
    </xf>
    <xf numFmtId="165" fontId="6" fillId="2" borderId="19" xfId="0" applyNumberFormat="1" applyFont="1" applyFill="1" applyBorder="1" applyAlignment="1">
      <alignment horizontal="right" vertical="center"/>
    </xf>
    <xf numFmtId="166" fontId="0" fillId="2" borderId="70" xfId="0" applyNumberFormat="1" applyFill="1" applyBorder="1" applyAlignment="1">
      <alignment horizontal="center" vertical="center"/>
    </xf>
    <xf numFmtId="165" fontId="0" fillId="2" borderId="93" xfId="0" applyNumberFormat="1" applyFill="1" applyBorder="1" applyAlignment="1">
      <alignment horizontal="center" vertical="center"/>
    </xf>
    <xf numFmtId="166" fontId="0" fillId="2" borderId="19" xfId="0" applyNumberFormat="1" applyFill="1" applyBorder="1" applyAlignment="1">
      <alignment horizontal="center" vertical="center"/>
    </xf>
    <xf numFmtId="0" fontId="6" fillId="2" borderId="94" xfId="0" applyFont="1" applyFill="1" applyBorder="1" applyAlignment="1">
      <alignment horizontal="center" vertical="center"/>
    </xf>
    <xf numFmtId="0" fontId="0" fillId="2" borderId="18" xfId="0" applyFill="1" applyBorder="1" applyAlignment="1">
      <alignment horizontal="center" vertical="center"/>
    </xf>
    <xf numFmtId="0" fontId="6" fillId="2" borderId="19" xfId="0" applyFont="1" applyFill="1" applyBorder="1" applyAlignment="1">
      <alignment horizontal="center" vertical="center"/>
    </xf>
    <xf numFmtId="49" fontId="0" fillId="2" borderId="19" xfId="0" applyNumberFormat="1" applyFill="1" applyBorder="1" applyAlignment="1">
      <alignment horizontal="center" vertical="center"/>
    </xf>
    <xf numFmtId="0" fontId="6" fillId="2" borderId="94" xfId="0" applyFont="1" applyFill="1" applyBorder="1" applyAlignment="1">
      <alignment horizontal="right" vertical="center"/>
    </xf>
    <xf numFmtId="0" fontId="3" fillId="2" borderId="14" xfId="0" applyFont="1" applyFill="1" applyBorder="1"/>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164" fontId="2" fillId="2" borderId="11" xfId="0" applyNumberFormat="1" applyFont="1" applyFill="1" applyBorder="1" applyAlignment="1">
      <alignment horizontal="center" vertical="center" wrapText="1"/>
    </xf>
    <xf numFmtId="165" fontId="3" fillId="2" borderId="11" xfId="0" applyNumberFormat="1" applyFont="1" applyFill="1" applyBorder="1" applyAlignment="1">
      <alignment horizontal="right" vertical="center"/>
    </xf>
    <xf numFmtId="166" fontId="1" fillId="2" borderId="11" xfId="0" applyNumberFormat="1" applyFont="1" applyFill="1" applyBorder="1" applyAlignment="1">
      <alignment horizontal="center" vertical="center"/>
    </xf>
    <xf numFmtId="165" fontId="4" fillId="2" borderId="11" xfId="1" applyNumberFormat="1" applyFont="1" applyFill="1" applyBorder="1" applyAlignment="1">
      <alignment horizontal="left" vertical="center"/>
    </xf>
    <xf numFmtId="0" fontId="3" fillId="2" borderId="11" xfId="0" applyFont="1" applyFill="1" applyBorder="1" applyAlignment="1">
      <alignment horizontal="center" vertical="center"/>
    </xf>
    <xf numFmtId="49" fontId="1" fillId="2" borderId="11" xfId="0" applyNumberFormat="1" applyFont="1" applyFill="1" applyBorder="1" applyAlignment="1">
      <alignment horizontal="center" vertical="center"/>
    </xf>
    <xf numFmtId="0" fontId="3" fillId="2" borderId="12" xfId="0" applyFont="1" applyFill="1" applyBorder="1" applyAlignment="1">
      <alignment horizontal="right" vertical="center"/>
    </xf>
    <xf numFmtId="0" fontId="3" fillId="2" borderId="14" xfId="0" applyFont="1" applyFill="1" applyBorder="1"/>
    <xf numFmtId="0" fontId="1" fillId="0" borderId="11" xfId="0" applyFont="1" applyBorder="1"/>
    <xf numFmtId="0" fontId="1" fillId="0" borderId="12" xfId="0" applyFont="1" applyBorder="1"/>
    <xf numFmtId="0" fontId="1" fillId="0" borderId="22" xfId="0" applyFont="1" applyBorder="1" applyAlignment="1">
      <alignment horizontal="center"/>
    </xf>
    <xf numFmtId="0" fontId="1" fillId="0" borderId="21" xfId="0" applyFont="1" applyBorder="1" applyAlignment="1">
      <alignment horizontal="left"/>
    </xf>
    <xf numFmtId="0" fontId="1" fillId="0" borderId="95" xfId="0" applyFont="1" applyBorder="1" applyAlignment="1">
      <alignment horizontal="left"/>
    </xf>
    <xf numFmtId="0" fontId="1" fillId="0" borderId="95" xfId="0" applyFont="1" applyBorder="1" applyAlignment="1">
      <alignment horizontal="center"/>
    </xf>
    <xf numFmtId="0" fontId="1" fillId="0" borderId="96" xfId="0" applyFont="1" applyBorder="1" applyAlignment="1">
      <alignment horizontal="center"/>
    </xf>
    <xf numFmtId="0" fontId="1" fillId="0" borderId="95" xfId="0" applyFont="1" applyBorder="1"/>
    <xf numFmtId="0" fontId="1" fillId="0" borderId="97" xfId="0" applyFont="1" applyBorder="1" applyAlignment="1">
      <alignment horizontal="center"/>
    </xf>
    <xf numFmtId="0" fontId="1" fillId="0" borderId="98" xfId="0" applyFont="1" applyBorder="1" applyAlignment="1">
      <alignment horizontal="center"/>
    </xf>
    <xf numFmtId="0" fontId="1" fillId="0" borderId="99" xfId="0" applyFont="1" applyBorder="1" applyAlignment="1">
      <alignment horizontal="left"/>
    </xf>
    <xf numFmtId="0" fontId="1" fillId="0" borderId="100" xfId="0" applyFont="1" applyBorder="1" applyAlignment="1">
      <alignment horizontal="left"/>
    </xf>
    <xf numFmtId="0" fontId="1" fillId="0" borderId="100" xfId="0" applyFont="1" applyBorder="1" applyAlignment="1">
      <alignment horizontal="center"/>
    </xf>
    <xf numFmtId="0" fontId="1" fillId="0" borderId="101" xfId="0" applyFont="1" applyBorder="1" applyAlignment="1">
      <alignment horizontal="center"/>
    </xf>
    <xf numFmtId="0" fontId="1" fillId="0" borderId="102" xfId="0" applyFont="1" applyBorder="1" applyAlignment="1">
      <alignment horizontal="left"/>
    </xf>
    <xf numFmtId="0" fontId="1" fillId="0" borderId="102" xfId="0" applyFont="1" applyBorder="1"/>
    <xf numFmtId="0" fontId="1" fillId="0" borderId="100" xfId="0" applyFont="1" applyBorder="1"/>
    <xf numFmtId="0" fontId="1" fillId="0" borderId="103" xfId="0" applyFont="1" applyBorder="1" applyAlignment="1">
      <alignment horizont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left"/>
    </xf>
    <xf numFmtId="0" fontId="1" fillId="0" borderId="106" xfId="0" applyFont="1" applyBorder="1"/>
    <xf numFmtId="0" fontId="1" fillId="0" borderId="106" xfId="0" applyFont="1" applyBorder="1" applyAlignment="1">
      <alignment horizontal="center"/>
    </xf>
    <xf numFmtId="0" fontId="1" fillId="0" borderId="107" xfId="0" applyFont="1" applyBorder="1" applyAlignment="1">
      <alignment horizontal="center"/>
    </xf>
    <xf numFmtId="0" fontId="3" fillId="12" borderId="93" xfId="0" applyFont="1" applyFill="1" applyBorder="1"/>
    <xf numFmtId="0" fontId="1" fillId="12" borderId="19" xfId="0" applyFont="1" applyFill="1" applyBorder="1"/>
    <xf numFmtId="0" fontId="1" fillId="12" borderId="94" xfId="0" applyFont="1" applyFill="1" applyBorder="1"/>
    <xf numFmtId="0" fontId="1" fillId="0" borderId="108" xfId="0" applyFont="1" applyBorder="1"/>
    <xf numFmtId="0" fontId="1" fillId="0" borderId="0" xfId="0" applyFont="1" applyAlignment="1">
      <alignment horizontal="left"/>
    </xf>
    <xf numFmtId="0" fontId="1" fillId="0" borderId="0" xfId="0" applyFont="1" applyAlignment="1">
      <alignment horizontal="center"/>
    </xf>
    <xf numFmtId="0" fontId="1" fillId="0" borderId="0" xfId="0" applyFont="1"/>
    <xf numFmtId="0" fontId="1" fillId="0" borderId="109" xfId="0" applyFont="1" applyBorder="1" applyAlignment="1">
      <alignment horizontal="center"/>
    </xf>
    <xf numFmtId="0" fontId="3" fillId="12" borderId="14" xfId="0" applyFont="1" applyFill="1" applyBorder="1" applyAlignment="1">
      <alignment horizontal="right"/>
    </xf>
    <xf numFmtId="0" fontId="3" fillId="12" borderId="11" xfId="0" applyFont="1" applyFill="1" applyBorder="1" applyAlignment="1">
      <alignment horizontal="right"/>
    </xf>
    <xf numFmtId="0" fontId="3" fillId="12" borderId="12" xfId="0" applyFont="1" applyFill="1" applyBorder="1" applyAlignment="1">
      <alignment horizontal="right"/>
    </xf>
    <xf numFmtId="0" fontId="0" fillId="0" borderId="0" xfId="0" applyAlignment="1">
      <alignment horizontal="center"/>
    </xf>
    <xf numFmtId="0" fontId="0" fillId="8" borderId="39" xfId="0" applyFill="1" applyBorder="1" applyAlignment="1">
      <alignment horizontal="center" vertical="center"/>
    </xf>
    <xf numFmtId="0" fontId="0" fillId="9" borderId="44" xfId="0" applyFill="1" applyBorder="1" applyAlignment="1">
      <alignment horizontal="center" vertical="center"/>
    </xf>
    <xf numFmtId="0" fontId="0" fillId="9" borderId="49" xfId="0" applyFill="1" applyBorder="1" applyAlignment="1">
      <alignment horizontal="center" vertical="center"/>
    </xf>
    <xf numFmtId="0" fontId="0" fillId="6" borderId="110" xfId="0" applyFill="1" applyBorder="1" applyAlignment="1">
      <alignment horizontal="center" vertical="center" wrapText="1"/>
    </xf>
    <xf numFmtId="0" fontId="0" fillId="6" borderId="111" xfId="0" applyFill="1" applyBorder="1" applyAlignment="1">
      <alignment horizontal="center" vertical="center"/>
    </xf>
    <xf numFmtId="0" fontId="0" fillId="6" borderId="112"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xdr:row>
      <xdr:rowOff>204211</xdr:rowOff>
    </xdr:from>
    <xdr:to>
      <xdr:col>0</xdr:col>
      <xdr:colOff>789940</xdr:colOff>
      <xdr:row>9</xdr:row>
      <xdr:rowOff>371850</xdr:rowOff>
    </xdr:to>
    <xdr:pic>
      <xdr:nvPicPr>
        <xdr:cNvPr id="2" name="Picture 1">
          <a:extLst>
            <a:ext uri="{FF2B5EF4-FFF2-40B4-BE49-F238E27FC236}">
              <a16:creationId xmlns:a16="http://schemas.microsoft.com/office/drawing/2014/main" id="{192D50F6-E86E-A54D-AA02-E5620A217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2629911"/>
          <a:ext cx="777240" cy="777239"/>
        </a:xfrm>
        <a:prstGeom prst="rect">
          <a:avLst/>
        </a:prstGeom>
      </xdr:spPr>
    </xdr:pic>
    <xdr:clientData/>
  </xdr:twoCellAnchor>
  <xdr:twoCellAnchor editAs="oneCell">
    <xdr:from>
      <xdr:col>0</xdr:col>
      <xdr:colOff>12700</xdr:colOff>
      <xdr:row>11</xdr:row>
      <xdr:rowOff>31416</xdr:rowOff>
    </xdr:from>
    <xdr:to>
      <xdr:col>0</xdr:col>
      <xdr:colOff>789940</xdr:colOff>
      <xdr:row>12</xdr:row>
      <xdr:rowOff>403186</xdr:rowOff>
    </xdr:to>
    <xdr:pic>
      <xdr:nvPicPr>
        <xdr:cNvPr id="3" name="Picture 2">
          <a:extLst>
            <a:ext uri="{FF2B5EF4-FFF2-40B4-BE49-F238E27FC236}">
              <a16:creationId xmlns:a16="http://schemas.microsoft.com/office/drawing/2014/main" id="{29B0DBE9-5EFB-D14D-9DC4-42A6C58342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700" y="3879516"/>
          <a:ext cx="777240" cy="778170"/>
        </a:xfrm>
        <a:prstGeom prst="rect">
          <a:avLst/>
        </a:prstGeom>
      </xdr:spPr>
    </xdr:pic>
    <xdr:clientData/>
  </xdr:twoCellAnchor>
  <xdr:twoCellAnchor editAs="oneCell">
    <xdr:from>
      <xdr:col>0</xdr:col>
      <xdr:colOff>12700</xdr:colOff>
      <xdr:row>14</xdr:row>
      <xdr:rowOff>406399</xdr:rowOff>
    </xdr:from>
    <xdr:to>
      <xdr:col>0</xdr:col>
      <xdr:colOff>789940</xdr:colOff>
      <xdr:row>16</xdr:row>
      <xdr:rowOff>372997</xdr:rowOff>
    </xdr:to>
    <xdr:pic>
      <xdr:nvPicPr>
        <xdr:cNvPr id="4" name="Picture 3">
          <a:extLst>
            <a:ext uri="{FF2B5EF4-FFF2-40B4-BE49-F238E27FC236}">
              <a16:creationId xmlns:a16="http://schemas.microsoft.com/office/drawing/2014/main" id="{1C17546C-F74E-0F40-9841-ADC5EF4D8F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2700" y="5270499"/>
          <a:ext cx="777240" cy="779398"/>
        </a:xfrm>
        <a:prstGeom prst="rect">
          <a:avLst/>
        </a:prstGeom>
      </xdr:spPr>
    </xdr:pic>
    <xdr:clientData/>
  </xdr:twoCellAnchor>
  <xdr:twoCellAnchor editAs="oneCell">
    <xdr:from>
      <xdr:col>0</xdr:col>
      <xdr:colOff>12700</xdr:colOff>
      <xdr:row>19</xdr:row>
      <xdr:rowOff>391822</xdr:rowOff>
    </xdr:from>
    <xdr:to>
      <xdr:col>0</xdr:col>
      <xdr:colOff>789940</xdr:colOff>
      <xdr:row>21</xdr:row>
      <xdr:rowOff>359502</xdr:rowOff>
    </xdr:to>
    <xdr:pic>
      <xdr:nvPicPr>
        <xdr:cNvPr id="5" name="Picture 4">
          <a:extLst>
            <a:ext uri="{FF2B5EF4-FFF2-40B4-BE49-F238E27FC236}">
              <a16:creationId xmlns:a16="http://schemas.microsoft.com/office/drawing/2014/main" id="{BCDB8BB4-7CAC-3048-A89B-5EC20CA91F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2700" y="7287922"/>
          <a:ext cx="777240" cy="780480"/>
        </a:xfrm>
        <a:prstGeom prst="rect">
          <a:avLst/>
        </a:prstGeom>
      </xdr:spPr>
    </xdr:pic>
    <xdr:clientData/>
  </xdr:twoCellAnchor>
  <xdr:twoCellAnchor editAs="oneCell">
    <xdr:from>
      <xdr:col>0</xdr:col>
      <xdr:colOff>12700</xdr:colOff>
      <xdr:row>25</xdr:row>
      <xdr:rowOff>44737</xdr:rowOff>
    </xdr:from>
    <xdr:to>
      <xdr:col>0</xdr:col>
      <xdr:colOff>789940</xdr:colOff>
      <xdr:row>27</xdr:row>
      <xdr:rowOff>12416</xdr:rowOff>
    </xdr:to>
    <xdr:pic>
      <xdr:nvPicPr>
        <xdr:cNvPr id="6" name="Picture 5">
          <a:extLst>
            <a:ext uri="{FF2B5EF4-FFF2-40B4-BE49-F238E27FC236}">
              <a16:creationId xmlns:a16="http://schemas.microsoft.com/office/drawing/2014/main" id="{6C8C08E3-A896-BF4E-941A-BFFB21DE996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2700" y="9379237"/>
          <a:ext cx="777240" cy="780479"/>
        </a:xfrm>
        <a:prstGeom prst="rect">
          <a:avLst/>
        </a:prstGeom>
      </xdr:spPr>
    </xdr:pic>
    <xdr:clientData/>
  </xdr:twoCellAnchor>
  <xdr:twoCellAnchor editAs="oneCell">
    <xdr:from>
      <xdr:col>0</xdr:col>
      <xdr:colOff>12700</xdr:colOff>
      <xdr:row>32</xdr:row>
      <xdr:rowOff>26409</xdr:rowOff>
    </xdr:from>
    <xdr:to>
      <xdr:col>0</xdr:col>
      <xdr:colOff>789940</xdr:colOff>
      <xdr:row>33</xdr:row>
      <xdr:rowOff>398180</xdr:rowOff>
    </xdr:to>
    <xdr:pic>
      <xdr:nvPicPr>
        <xdr:cNvPr id="7" name="Picture 6">
          <a:extLst>
            <a:ext uri="{FF2B5EF4-FFF2-40B4-BE49-F238E27FC236}">
              <a16:creationId xmlns:a16="http://schemas.microsoft.com/office/drawing/2014/main" id="{6A0B4B7F-5EC4-A140-BE79-06310DE1D81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2700" y="12015209"/>
          <a:ext cx="777240" cy="778171"/>
        </a:xfrm>
        <a:prstGeom prst="rect">
          <a:avLst/>
        </a:prstGeom>
      </xdr:spPr>
    </xdr:pic>
    <xdr:clientData/>
  </xdr:twoCellAnchor>
  <xdr:twoCellAnchor editAs="oneCell">
    <xdr:from>
      <xdr:col>0</xdr:col>
      <xdr:colOff>12700</xdr:colOff>
      <xdr:row>29</xdr:row>
      <xdr:rowOff>3173</xdr:rowOff>
    </xdr:from>
    <xdr:to>
      <xdr:col>0</xdr:col>
      <xdr:colOff>789940</xdr:colOff>
      <xdr:row>30</xdr:row>
      <xdr:rowOff>380717</xdr:rowOff>
    </xdr:to>
    <xdr:pic>
      <xdr:nvPicPr>
        <xdr:cNvPr id="8" name="Picture 7">
          <a:extLst>
            <a:ext uri="{FF2B5EF4-FFF2-40B4-BE49-F238E27FC236}">
              <a16:creationId xmlns:a16="http://schemas.microsoft.com/office/drawing/2014/main" id="{E3D7A6BC-C580-F043-90D4-F50AA419C53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2700" y="10772773"/>
          <a:ext cx="777240" cy="783944"/>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haunctarpley.com/" TargetMode="External"/><Relationship Id="rId1" Type="http://schemas.openxmlformats.org/officeDocument/2006/relationships/hyperlink" Target="http://www.shaunctarpley.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190D2-C32B-264F-8BD3-A6D2DD28F452}">
  <dimension ref="A1:S75"/>
  <sheetViews>
    <sheetView tabSelected="1" view="pageLayout" zoomScale="130" zoomScaleNormal="160" zoomScalePageLayoutView="130" workbookViewId="0">
      <selection activeCell="I12" sqref="I12"/>
    </sheetView>
  </sheetViews>
  <sheetFormatPr baseColWidth="10" defaultColWidth="8.83203125" defaultRowHeight="15" x14ac:dyDescent="0.2"/>
  <cols>
    <col min="1" max="1" width="10.5" customWidth="1"/>
    <col min="2" max="2" width="6.83203125" style="318" customWidth="1"/>
    <col min="3" max="3" width="7" style="318" customWidth="1"/>
    <col min="4" max="4" width="9.6640625" style="318" customWidth="1"/>
    <col min="5" max="5" width="11.83203125" style="318" customWidth="1"/>
    <col min="6" max="6" width="11.33203125" style="318" customWidth="1"/>
    <col min="7" max="7" width="11.5" style="318" customWidth="1"/>
    <col min="8" max="9" width="11.1640625" style="318" customWidth="1"/>
    <col min="10" max="10" width="16.5" customWidth="1"/>
    <col min="11" max="11" width="4.5" customWidth="1"/>
    <col min="12" max="12" width="5.6640625" style="318" bestFit="1" customWidth="1"/>
    <col min="13" max="13" width="6.33203125" style="318" customWidth="1"/>
    <col min="14" max="14" width="4" style="318" bestFit="1" customWidth="1"/>
    <col min="15" max="15" width="4.6640625" style="318" customWidth="1"/>
    <col min="16" max="16" width="4.5" style="318" customWidth="1"/>
    <col min="17" max="17" width="4" customWidth="1"/>
    <col min="18" max="18" width="4.33203125" bestFit="1" customWidth="1"/>
    <col min="19" max="19" width="5.83203125" bestFit="1" customWidth="1"/>
  </cols>
  <sheetData>
    <row r="1" spans="1:19" ht="20" thickBot="1" x14ac:dyDescent="0.3">
      <c r="A1" s="1" t="s">
        <v>0</v>
      </c>
      <c r="B1" s="2"/>
      <c r="C1" s="2"/>
      <c r="D1" s="2"/>
      <c r="E1" s="2"/>
      <c r="F1" s="2"/>
      <c r="G1" s="2"/>
      <c r="H1" s="2"/>
      <c r="I1" s="2"/>
      <c r="J1" s="2"/>
      <c r="K1" s="2"/>
      <c r="L1" s="2"/>
      <c r="M1" s="2"/>
      <c r="N1" s="2"/>
      <c r="O1" s="2"/>
      <c r="P1" s="3"/>
    </row>
    <row r="2" spans="1:19" ht="32" customHeight="1" thickBot="1" x14ac:dyDescent="0.25">
      <c r="A2" s="4" t="s">
        <v>1</v>
      </c>
      <c r="B2" s="5" t="s">
        <v>2</v>
      </c>
      <c r="C2" s="5" t="s">
        <v>3</v>
      </c>
      <c r="D2" s="5" t="s">
        <v>4</v>
      </c>
      <c r="E2" s="5" t="s">
        <v>5</v>
      </c>
      <c r="F2" s="5" t="s">
        <v>6</v>
      </c>
      <c r="G2" s="5" t="s">
        <v>7</v>
      </c>
      <c r="H2" s="5" t="s">
        <v>8</v>
      </c>
      <c r="I2" s="5" t="s">
        <v>9</v>
      </c>
      <c r="J2" s="5" t="s">
        <v>10</v>
      </c>
      <c r="K2" s="6"/>
      <c r="L2" s="7"/>
      <c r="M2" s="7"/>
      <c r="N2" s="7"/>
      <c r="O2" s="7"/>
      <c r="P2" s="8"/>
    </row>
    <row r="3" spans="1:19" ht="38" customHeight="1" thickBot="1" x14ac:dyDescent="0.25">
      <c r="A3" s="9" t="s">
        <v>11</v>
      </c>
      <c r="B3" s="10" t="s">
        <v>12</v>
      </c>
      <c r="C3" s="10">
        <v>-5</v>
      </c>
      <c r="D3" s="10" t="s">
        <v>13</v>
      </c>
      <c r="E3" s="10" t="s">
        <v>14</v>
      </c>
      <c r="F3" s="11" t="s">
        <v>15</v>
      </c>
      <c r="G3" s="12" t="s">
        <v>16</v>
      </c>
      <c r="H3" s="13" t="s">
        <v>17</v>
      </c>
      <c r="I3" s="10" t="s">
        <v>18</v>
      </c>
      <c r="J3" s="10" t="s">
        <v>19</v>
      </c>
      <c r="K3" s="14"/>
      <c r="L3" s="15"/>
      <c r="M3" s="16"/>
      <c r="N3" s="16"/>
      <c r="O3" s="16"/>
      <c r="P3" s="17"/>
    </row>
    <row r="4" spans="1:19" ht="32" customHeight="1" thickBot="1" x14ac:dyDescent="0.25">
      <c r="A4" s="18" t="s">
        <v>20</v>
      </c>
      <c r="B4" s="19" t="s">
        <v>21</v>
      </c>
      <c r="C4" s="20"/>
      <c r="D4" s="20"/>
      <c r="E4" s="20"/>
      <c r="F4" s="20"/>
      <c r="G4" s="20"/>
      <c r="H4" s="20"/>
      <c r="I4" s="20"/>
      <c r="J4" s="20"/>
      <c r="K4" s="20"/>
      <c r="L4" s="20"/>
      <c r="M4" s="20"/>
      <c r="N4" s="20"/>
      <c r="O4" s="20"/>
      <c r="P4" s="21"/>
    </row>
    <row r="5" spans="1:19" ht="18" thickBot="1" x14ac:dyDescent="0.25">
      <c r="A5" s="22"/>
      <c r="B5" s="23" t="s">
        <v>22</v>
      </c>
      <c r="C5" s="23"/>
      <c r="D5" s="24"/>
      <c r="E5" s="24"/>
      <c r="F5" s="25"/>
      <c r="G5" s="26" t="s">
        <v>23</v>
      </c>
      <c r="H5" s="24"/>
      <c r="I5" s="24"/>
      <c r="J5" s="27"/>
      <c r="K5" s="28" t="s">
        <v>24</v>
      </c>
      <c r="L5" s="29"/>
      <c r="M5" s="24"/>
      <c r="N5" s="24"/>
      <c r="O5" s="24"/>
      <c r="P5" s="25"/>
    </row>
    <row r="6" spans="1:19" ht="18" thickBot="1" x14ac:dyDescent="0.25">
      <c r="A6" s="30"/>
      <c r="B6" s="31" t="s">
        <v>25</v>
      </c>
      <c r="C6" s="32" t="s">
        <v>26</v>
      </c>
      <c r="D6" s="32" t="s">
        <v>27</v>
      </c>
      <c r="E6" s="32" t="s">
        <v>28</v>
      </c>
      <c r="F6" s="33" t="s">
        <v>8</v>
      </c>
      <c r="G6" s="34" t="s">
        <v>29</v>
      </c>
      <c r="H6" s="32" t="s">
        <v>30</v>
      </c>
      <c r="I6" s="35" t="s">
        <v>31</v>
      </c>
      <c r="J6" s="36" t="s">
        <v>32</v>
      </c>
      <c r="K6" s="31" t="s">
        <v>33</v>
      </c>
      <c r="L6" s="32" t="s">
        <v>34</v>
      </c>
      <c r="M6" s="32" t="s">
        <v>35</v>
      </c>
      <c r="N6" s="32" t="s">
        <v>36</v>
      </c>
      <c r="O6" s="32" t="s">
        <v>37</v>
      </c>
      <c r="P6" s="37" t="s">
        <v>38</v>
      </c>
      <c r="Q6" s="38"/>
      <c r="R6" s="39"/>
      <c r="S6" s="38"/>
    </row>
    <row r="7" spans="1:19" ht="33" thickBot="1" x14ac:dyDescent="0.25">
      <c r="A7" s="40"/>
      <c r="B7" s="41" t="s">
        <v>39</v>
      </c>
      <c r="C7" s="42"/>
      <c r="D7" s="43">
        <f>D8-(TIME(1,0,0))</f>
        <v>0.67781134259259268</v>
      </c>
      <c r="E7" s="44">
        <f>D7-TIME((ABS($C$3)),0,0)</f>
        <v>0.46947800925925931</v>
      </c>
      <c r="F7" s="45">
        <f>E8-E7</f>
        <v>4.166666666666663E-2</v>
      </c>
      <c r="G7" s="46" t="s">
        <v>40</v>
      </c>
      <c r="H7" s="47">
        <f>E8-I7</f>
        <v>0.46947800925925925</v>
      </c>
      <c r="I7" s="48">
        <f>TIME(1,0,0)</f>
        <v>4.1666666666666664E-2</v>
      </c>
      <c r="J7" s="49" t="s">
        <v>41</v>
      </c>
      <c r="K7" s="50"/>
      <c r="L7" s="51" t="s">
        <v>42</v>
      </c>
      <c r="M7" s="52"/>
      <c r="N7" s="53"/>
      <c r="O7" s="53"/>
      <c r="P7" s="54"/>
      <c r="Q7" s="55"/>
      <c r="R7" s="39"/>
      <c r="S7" s="55"/>
    </row>
    <row r="8" spans="1:19" ht="16" customHeight="1" thickBot="1" x14ac:dyDescent="0.25">
      <c r="A8" s="56"/>
      <c r="B8" s="57" t="s">
        <v>43</v>
      </c>
      <c r="C8" s="58"/>
      <c r="D8" s="59">
        <v>0.71947800925925931</v>
      </c>
      <c r="E8" s="60">
        <f>D8-TIME((ABS($C$3)),0,0)</f>
        <v>0.51114467592592594</v>
      </c>
      <c r="F8" s="61">
        <f>E14-E8</f>
        <v>5.3674768518518379E-2</v>
      </c>
      <c r="G8" s="62"/>
      <c r="H8" s="63"/>
      <c r="I8" s="64"/>
      <c r="J8" s="65" t="s">
        <v>44</v>
      </c>
      <c r="K8" s="66"/>
      <c r="L8" s="67"/>
      <c r="M8" s="68"/>
      <c r="N8" s="69"/>
      <c r="O8" s="69"/>
      <c r="P8" s="70"/>
      <c r="Q8" s="55"/>
      <c r="R8" s="39"/>
      <c r="S8" s="55"/>
    </row>
    <row r="9" spans="1:19" ht="32" customHeight="1" x14ac:dyDescent="0.2">
      <c r="A9" s="71"/>
      <c r="B9" s="322"/>
      <c r="C9" s="58"/>
      <c r="D9" s="72"/>
      <c r="E9" s="60"/>
      <c r="F9" s="61"/>
      <c r="G9" s="62" t="s">
        <v>45</v>
      </c>
      <c r="H9" s="63">
        <f>E8</f>
        <v>0.51114467592592594</v>
      </c>
      <c r="I9" s="64">
        <f>H10-H9</f>
        <v>4.916087962962945E-2</v>
      </c>
      <c r="J9" s="65" t="s">
        <v>46</v>
      </c>
      <c r="K9" s="73">
        <v>8</v>
      </c>
      <c r="L9" s="51" t="s">
        <v>42</v>
      </c>
      <c r="M9" s="74" t="s">
        <v>47</v>
      </c>
      <c r="N9" s="75">
        <v>11</v>
      </c>
      <c r="O9" s="75">
        <v>5.6</v>
      </c>
      <c r="P9" s="76">
        <v>800</v>
      </c>
      <c r="Q9" s="55"/>
      <c r="R9" s="55"/>
      <c r="S9" s="77"/>
    </row>
    <row r="10" spans="1:19" ht="32" customHeight="1" x14ac:dyDescent="0.2">
      <c r="A10" s="71"/>
      <c r="B10" s="323"/>
      <c r="C10" s="78"/>
      <c r="D10" s="79"/>
      <c r="E10" s="80"/>
      <c r="F10" s="81"/>
      <c r="G10" s="82" t="s">
        <v>48</v>
      </c>
      <c r="H10" s="83">
        <f>H11-I10</f>
        <v>0.56030555555555539</v>
      </c>
      <c r="I10" s="84">
        <f>TIME(0,5,0)</f>
        <v>3.472222222222222E-3</v>
      </c>
      <c r="J10" s="85" t="s">
        <v>49</v>
      </c>
      <c r="K10" s="86"/>
      <c r="L10" s="87" t="s">
        <v>42</v>
      </c>
      <c r="M10" s="88"/>
      <c r="N10" s="89"/>
      <c r="O10" s="90"/>
      <c r="P10" s="91"/>
      <c r="Q10" s="55"/>
      <c r="R10" s="55"/>
      <c r="S10" s="77"/>
    </row>
    <row r="11" spans="1:19" ht="32" customHeight="1" x14ac:dyDescent="0.2">
      <c r="A11" s="71"/>
      <c r="B11" s="323"/>
      <c r="C11" s="319" t="s">
        <v>50</v>
      </c>
      <c r="D11" s="92"/>
      <c r="E11" s="93"/>
      <c r="F11" s="94"/>
      <c r="G11" s="95" t="s">
        <v>51</v>
      </c>
      <c r="H11" s="96">
        <f>$E$14-I11</f>
        <v>0.5637777777777776</v>
      </c>
      <c r="I11" s="97">
        <f>TIME(0,1,30)</f>
        <v>1.0416666666666667E-3</v>
      </c>
      <c r="J11" s="98" t="s">
        <v>52</v>
      </c>
      <c r="K11" s="99">
        <v>12</v>
      </c>
      <c r="L11" s="100" t="s">
        <v>53</v>
      </c>
      <c r="M11" s="101" t="s">
        <v>54</v>
      </c>
      <c r="N11" s="100">
        <v>11</v>
      </c>
      <c r="O11" s="100">
        <v>5.6</v>
      </c>
      <c r="P11" s="102">
        <v>400</v>
      </c>
      <c r="Q11" s="55"/>
      <c r="R11" s="55"/>
      <c r="S11" s="77"/>
    </row>
    <row r="12" spans="1:19" ht="32" customHeight="1" x14ac:dyDescent="0.2">
      <c r="A12" s="71"/>
      <c r="B12" s="323"/>
      <c r="C12" s="320" t="s">
        <v>55</v>
      </c>
      <c r="D12" s="103"/>
      <c r="E12" s="104"/>
      <c r="F12" s="105"/>
      <c r="G12" s="106"/>
      <c r="H12" s="107"/>
      <c r="I12" s="108"/>
      <c r="J12" s="109" t="s">
        <v>56</v>
      </c>
      <c r="K12" s="110">
        <v>7</v>
      </c>
      <c r="L12" s="111" t="s">
        <v>53</v>
      </c>
      <c r="M12" s="112" t="s">
        <v>57</v>
      </c>
      <c r="N12" s="111">
        <v>11</v>
      </c>
      <c r="O12" s="111">
        <v>5.6</v>
      </c>
      <c r="P12" s="113">
        <v>400</v>
      </c>
      <c r="Q12" s="55"/>
      <c r="R12" s="55"/>
      <c r="S12" s="77"/>
    </row>
    <row r="13" spans="1:19" ht="32" customHeight="1" thickBot="1" x14ac:dyDescent="0.25">
      <c r="A13" s="114"/>
      <c r="B13" s="324"/>
      <c r="C13" s="321" t="s">
        <v>58</v>
      </c>
      <c r="D13" s="115"/>
      <c r="E13" s="116"/>
      <c r="F13" s="117"/>
      <c r="G13" s="118"/>
      <c r="H13" s="119"/>
      <c r="I13" s="120"/>
      <c r="J13" s="121" t="s">
        <v>59</v>
      </c>
      <c r="K13" s="122">
        <v>7</v>
      </c>
      <c r="L13" s="123" t="s">
        <v>53</v>
      </c>
      <c r="M13" s="124" t="s">
        <v>60</v>
      </c>
      <c r="N13" s="123">
        <v>11</v>
      </c>
      <c r="O13" s="123">
        <v>5.6</v>
      </c>
      <c r="P13" s="125">
        <v>800</v>
      </c>
      <c r="Q13" s="55"/>
      <c r="R13" s="55"/>
      <c r="S13" s="77"/>
    </row>
    <row r="14" spans="1:19" ht="16" customHeight="1" thickBot="1" x14ac:dyDescent="0.25">
      <c r="A14" s="126"/>
      <c r="B14" s="127" t="s">
        <v>61</v>
      </c>
      <c r="C14" s="127"/>
      <c r="D14" s="128">
        <v>0.77315277777777769</v>
      </c>
      <c r="E14" s="129">
        <f>D14-TIME((ABS($C$3)),0,0)</f>
        <v>0.56481944444444432</v>
      </c>
      <c r="F14" s="130">
        <f>E28-E14</f>
        <v>3.0856481481482678E-3</v>
      </c>
      <c r="G14" s="131"/>
      <c r="H14" s="132"/>
      <c r="I14" s="133"/>
      <c r="J14" s="134" t="s">
        <v>9</v>
      </c>
      <c r="K14" s="135"/>
      <c r="L14" s="136"/>
      <c r="M14" s="137"/>
      <c r="N14" s="136"/>
      <c r="O14" s="136"/>
      <c r="P14" s="138"/>
      <c r="Q14" s="55"/>
      <c r="R14" s="55"/>
      <c r="S14" s="77"/>
    </row>
    <row r="15" spans="1:19" ht="32" customHeight="1" x14ac:dyDescent="0.2">
      <c r="A15" s="71"/>
      <c r="B15" s="139"/>
      <c r="C15" s="139" t="s">
        <v>62</v>
      </c>
      <c r="D15" s="140"/>
      <c r="E15" s="141"/>
      <c r="F15" s="142"/>
      <c r="G15" s="143" t="s">
        <v>63</v>
      </c>
      <c r="H15" s="144">
        <f>E14</f>
        <v>0.56481944444444432</v>
      </c>
      <c r="I15" s="145">
        <f>TIME(0,0,30)</f>
        <v>3.4722222222222224E-4</v>
      </c>
      <c r="J15" s="146"/>
      <c r="K15" s="147"/>
      <c r="L15" s="148" t="s">
        <v>64</v>
      </c>
      <c r="M15" s="149"/>
      <c r="N15" s="148"/>
      <c r="O15" s="148"/>
      <c r="P15" s="150"/>
      <c r="Q15" s="55"/>
      <c r="R15" s="55"/>
      <c r="S15" s="77"/>
    </row>
    <row r="16" spans="1:19" ht="32" customHeight="1" x14ac:dyDescent="0.2">
      <c r="A16" s="71"/>
      <c r="B16" s="139"/>
      <c r="C16" s="139"/>
      <c r="D16" s="151"/>
      <c r="E16" s="141"/>
      <c r="F16" s="142"/>
      <c r="G16" s="143" t="s">
        <v>65</v>
      </c>
      <c r="H16" s="152">
        <f>$H$15+I15</f>
        <v>0.5651666666666666</v>
      </c>
      <c r="I16" s="153">
        <f>H27-H16</f>
        <v>2.3912037037037148E-3</v>
      </c>
      <c r="J16" s="154" t="s">
        <v>66</v>
      </c>
      <c r="K16" s="155">
        <v>13</v>
      </c>
      <c r="L16" s="156" t="s">
        <v>53</v>
      </c>
      <c r="M16" s="157" t="s">
        <v>67</v>
      </c>
      <c r="N16" s="156">
        <v>11</v>
      </c>
      <c r="O16" s="156">
        <v>5.6</v>
      </c>
      <c r="P16" s="158">
        <v>400</v>
      </c>
      <c r="Q16" s="55"/>
      <c r="R16" s="55"/>
      <c r="S16" s="77"/>
    </row>
    <row r="17" spans="1:19" ht="32" customHeight="1" x14ac:dyDescent="0.2">
      <c r="A17" s="71"/>
      <c r="B17" s="159"/>
      <c r="C17" s="159"/>
      <c r="D17" s="160"/>
      <c r="E17" s="161"/>
      <c r="F17" s="162"/>
      <c r="G17" s="163"/>
      <c r="H17" s="152"/>
      <c r="I17" s="153"/>
      <c r="J17" s="154" t="s">
        <v>68</v>
      </c>
      <c r="K17" s="155">
        <v>12</v>
      </c>
      <c r="L17" s="156" t="s">
        <v>53</v>
      </c>
      <c r="M17" s="157" t="s">
        <v>47</v>
      </c>
      <c r="N17" s="156">
        <v>11</v>
      </c>
      <c r="O17" s="156">
        <v>5.6</v>
      </c>
      <c r="P17" s="158">
        <v>400</v>
      </c>
      <c r="Q17" s="55"/>
      <c r="R17" s="164"/>
      <c r="S17" s="77"/>
    </row>
    <row r="18" spans="1:19" ht="32" customHeight="1" x14ac:dyDescent="0.2">
      <c r="A18" s="71"/>
      <c r="B18" s="159"/>
      <c r="C18" s="159"/>
      <c r="D18" s="160"/>
      <c r="E18" s="161"/>
      <c r="F18" s="162"/>
      <c r="G18" s="163"/>
      <c r="H18" s="152"/>
      <c r="I18" s="153"/>
      <c r="J18" s="154" t="s">
        <v>69</v>
      </c>
      <c r="K18" s="155">
        <v>10</v>
      </c>
      <c r="L18" s="156" t="s">
        <v>53</v>
      </c>
      <c r="M18" s="157" t="s">
        <v>60</v>
      </c>
      <c r="N18" s="156">
        <v>11</v>
      </c>
      <c r="O18" s="156">
        <v>5.6</v>
      </c>
      <c r="P18" s="158">
        <v>400</v>
      </c>
      <c r="Q18" s="165"/>
      <c r="R18" s="55"/>
      <c r="S18" s="77"/>
    </row>
    <row r="19" spans="1:19" ht="32" customHeight="1" x14ac:dyDescent="0.2">
      <c r="A19" s="71"/>
      <c r="B19" s="159"/>
      <c r="C19" s="159"/>
      <c r="D19" s="166"/>
      <c r="E19" s="161"/>
      <c r="F19" s="162"/>
      <c r="G19" s="163"/>
      <c r="H19" s="152"/>
      <c r="I19" s="153"/>
      <c r="J19" s="154" t="s">
        <v>70</v>
      </c>
      <c r="K19" s="155">
        <v>6</v>
      </c>
      <c r="L19" s="156" t="s">
        <v>53</v>
      </c>
      <c r="M19" s="157" t="s">
        <v>71</v>
      </c>
      <c r="N19" s="156">
        <v>11</v>
      </c>
      <c r="O19" s="156">
        <v>5.6</v>
      </c>
      <c r="P19" s="158">
        <v>400</v>
      </c>
    </row>
    <row r="20" spans="1:19" ht="32" customHeight="1" x14ac:dyDescent="0.2">
      <c r="A20" s="71"/>
      <c r="B20" s="159"/>
      <c r="C20" s="159"/>
      <c r="D20" s="166"/>
      <c r="E20" s="161"/>
      <c r="F20" s="162"/>
      <c r="G20" s="163"/>
      <c r="H20" s="152"/>
      <c r="I20" s="153"/>
      <c r="J20" s="154" t="s">
        <v>72</v>
      </c>
      <c r="K20" s="155">
        <v>9.4</v>
      </c>
      <c r="L20" s="156" t="s">
        <v>53</v>
      </c>
      <c r="M20" s="157" t="s">
        <v>73</v>
      </c>
      <c r="N20" s="156">
        <v>11</v>
      </c>
      <c r="O20" s="156">
        <v>5.6</v>
      </c>
      <c r="P20" s="158">
        <v>400</v>
      </c>
    </row>
    <row r="21" spans="1:19" ht="32" customHeight="1" x14ac:dyDescent="0.2">
      <c r="A21" s="71"/>
      <c r="B21" s="159"/>
      <c r="C21" s="166" t="s">
        <v>74</v>
      </c>
      <c r="D21" s="167">
        <f>D28-((D28-D14)/2)</f>
        <v>0.77469560185185182</v>
      </c>
      <c r="E21" s="161">
        <f>D21-TIME((ABS($C$3)),0,0)</f>
        <v>0.56636226851851845</v>
      </c>
      <c r="F21" s="162"/>
      <c r="G21" s="168"/>
      <c r="H21" s="152"/>
      <c r="I21" s="153"/>
      <c r="J21" s="154" t="s">
        <v>75</v>
      </c>
      <c r="K21" s="155">
        <v>7.4</v>
      </c>
      <c r="L21" s="156" t="s">
        <v>53</v>
      </c>
      <c r="M21" s="157" t="s">
        <v>76</v>
      </c>
      <c r="N21" s="156">
        <v>11</v>
      </c>
      <c r="O21" s="156">
        <v>5.6</v>
      </c>
      <c r="P21" s="158">
        <v>400</v>
      </c>
    </row>
    <row r="22" spans="1:19" ht="32" customHeight="1" x14ac:dyDescent="0.2">
      <c r="A22" s="71"/>
      <c r="B22" s="159"/>
      <c r="C22" s="166"/>
      <c r="D22" s="160"/>
      <c r="E22" s="161"/>
      <c r="F22" s="162"/>
      <c r="G22" s="163"/>
      <c r="H22" s="152"/>
      <c r="I22" s="153"/>
      <c r="J22" s="154" t="s">
        <v>77</v>
      </c>
      <c r="K22" s="155">
        <v>6.4</v>
      </c>
      <c r="L22" s="156" t="s">
        <v>53</v>
      </c>
      <c r="M22" s="157" t="s">
        <v>78</v>
      </c>
      <c r="N22" s="156">
        <v>11</v>
      </c>
      <c r="O22" s="156">
        <v>5.6</v>
      </c>
      <c r="P22" s="158">
        <v>400</v>
      </c>
    </row>
    <row r="23" spans="1:19" ht="32" customHeight="1" x14ac:dyDescent="0.2">
      <c r="A23" s="71"/>
      <c r="B23" s="159"/>
      <c r="C23" s="166"/>
      <c r="D23" s="160"/>
      <c r="E23" s="161"/>
      <c r="F23" s="162"/>
      <c r="G23" s="163"/>
      <c r="H23" s="152"/>
      <c r="I23" s="153"/>
      <c r="J23" s="154" t="s">
        <v>79</v>
      </c>
      <c r="K23" s="155">
        <v>5.4</v>
      </c>
      <c r="L23" s="156" t="s">
        <v>53</v>
      </c>
      <c r="M23" s="157" t="s">
        <v>80</v>
      </c>
      <c r="N23" s="156">
        <v>11</v>
      </c>
      <c r="O23" s="156">
        <v>5.6</v>
      </c>
      <c r="P23" s="158">
        <v>400</v>
      </c>
    </row>
    <row r="24" spans="1:19" ht="32" customHeight="1" x14ac:dyDescent="0.2">
      <c r="A24" s="71"/>
      <c r="B24" s="159"/>
      <c r="C24" s="159"/>
      <c r="D24" s="160"/>
      <c r="E24" s="161"/>
      <c r="F24" s="162"/>
      <c r="G24" s="163"/>
      <c r="H24" s="152"/>
      <c r="I24" s="153"/>
      <c r="J24" s="154" t="s">
        <v>81</v>
      </c>
      <c r="K24" s="155">
        <v>4.4000000000000004</v>
      </c>
      <c r="L24" s="156" t="s">
        <v>53</v>
      </c>
      <c r="M24" s="157" t="s">
        <v>82</v>
      </c>
      <c r="N24" s="156">
        <v>11</v>
      </c>
      <c r="O24" s="156">
        <v>5.6</v>
      </c>
      <c r="P24" s="158">
        <v>400</v>
      </c>
    </row>
    <row r="25" spans="1:19" ht="32" customHeight="1" x14ac:dyDescent="0.2">
      <c r="A25" s="71"/>
      <c r="B25" s="159"/>
      <c r="C25" s="159"/>
      <c r="D25" s="160"/>
      <c r="E25" s="161"/>
      <c r="F25" s="162"/>
      <c r="G25" s="163"/>
      <c r="H25" s="152"/>
      <c r="I25" s="153"/>
      <c r="J25" s="154" t="s">
        <v>83</v>
      </c>
      <c r="K25" s="155">
        <v>3</v>
      </c>
      <c r="L25" s="156" t="s">
        <v>53</v>
      </c>
      <c r="M25" s="157" t="s">
        <v>84</v>
      </c>
      <c r="N25" s="156">
        <v>11</v>
      </c>
      <c r="O25" s="156">
        <v>5.6</v>
      </c>
      <c r="P25" s="158">
        <v>400</v>
      </c>
    </row>
    <row r="26" spans="1:19" ht="32" customHeight="1" x14ac:dyDescent="0.2">
      <c r="A26" s="71"/>
      <c r="B26" s="159"/>
      <c r="C26" s="166"/>
      <c r="D26" s="167"/>
      <c r="E26" s="161"/>
      <c r="F26" s="162"/>
      <c r="G26" s="163"/>
      <c r="H26" s="152"/>
      <c r="I26" s="153"/>
      <c r="J26" s="154" t="s">
        <v>85</v>
      </c>
      <c r="K26" s="155">
        <v>-3</v>
      </c>
      <c r="L26" s="156" t="s">
        <v>53</v>
      </c>
      <c r="M26" s="157" t="s">
        <v>86</v>
      </c>
      <c r="N26" s="156">
        <v>11</v>
      </c>
      <c r="O26" s="156">
        <v>5.6</v>
      </c>
      <c r="P26" s="158">
        <v>400</v>
      </c>
    </row>
    <row r="27" spans="1:19" ht="32" customHeight="1" x14ac:dyDescent="0.2">
      <c r="A27" s="71"/>
      <c r="B27" s="159"/>
      <c r="C27" s="166"/>
      <c r="D27" s="167"/>
      <c r="E27" s="161"/>
      <c r="F27" s="162"/>
      <c r="G27" s="168" t="s">
        <v>87</v>
      </c>
      <c r="H27" s="152">
        <f>$E$28-I27</f>
        <v>0.56755787037037031</v>
      </c>
      <c r="I27" s="169">
        <f>TIME(0,0,30)</f>
        <v>3.4722222222222224E-4</v>
      </c>
      <c r="J27" s="154" t="s">
        <v>88</v>
      </c>
      <c r="K27" s="170"/>
      <c r="L27" s="160" t="s">
        <v>53</v>
      </c>
      <c r="M27" s="171"/>
      <c r="N27" s="160"/>
      <c r="O27" s="160"/>
      <c r="P27" s="172"/>
    </row>
    <row r="28" spans="1:19" ht="32" customHeight="1" thickBot="1" x14ac:dyDescent="0.25">
      <c r="A28" s="71"/>
      <c r="B28" s="173"/>
      <c r="C28" s="174" t="s">
        <v>89</v>
      </c>
      <c r="D28" s="175">
        <f>D29</f>
        <v>0.77623842592592596</v>
      </c>
      <c r="E28" s="176">
        <f>D28-TIME((ABS($C$3)),0,0)</f>
        <v>0.56790509259259259</v>
      </c>
      <c r="F28" s="177"/>
      <c r="G28" s="178"/>
      <c r="H28" s="179"/>
      <c r="I28" s="180"/>
      <c r="J28" s="181" t="s">
        <v>90</v>
      </c>
      <c r="K28" s="182"/>
      <c r="L28" s="183" t="s">
        <v>53</v>
      </c>
      <c r="M28" s="184"/>
      <c r="N28" s="183"/>
      <c r="O28" s="183"/>
      <c r="P28" s="185"/>
    </row>
    <row r="29" spans="1:19" ht="17" thickBot="1" x14ac:dyDescent="0.25">
      <c r="A29" s="56"/>
      <c r="B29" s="186" t="s">
        <v>91</v>
      </c>
      <c r="C29" s="186"/>
      <c r="D29" s="187">
        <v>0.77623842592592596</v>
      </c>
      <c r="E29" s="188">
        <f>D29-TIME((ABS($C$3)),0,0)</f>
        <v>0.56790509259259259</v>
      </c>
      <c r="F29" s="189">
        <f>E35-E29</f>
        <v>5.4722222222222228E-2</v>
      </c>
      <c r="G29" s="190"/>
      <c r="H29" s="191"/>
      <c r="I29" s="192"/>
      <c r="J29" s="193" t="s">
        <v>92</v>
      </c>
      <c r="K29" s="194"/>
      <c r="L29" s="194"/>
      <c r="M29" s="195"/>
      <c r="N29" s="194"/>
      <c r="O29" s="194"/>
      <c r="P29" s="196"/>
    </row>
    <row r="30" spans="1:19" ht="32" customHeight="1" x14ac:dyDescent="0.2">
      <c r="A30" s="71"/>
      <c r="B30" s="197"/>
      <c r="C30" s="198" t="s">
        <v>50</v>
      </c>
      <c r="D30" s="199">
        <f>D29</f>
        <v>0.77623842592592596</v>
      </c>
      <c r="E30" s="200">
        <f>D30-TIME((ABS($C$3)),0,0)</f>
        <v>0.56790509259259259</v>
      </c>
      <c r="F30" s="201"/>
      <c r="G30" s="202" t="s">
        <v>51</v>
      </c>
      <c r="H30" s="203">
        <f>E30</f>
        <v>0.56790509259259259</v>
      </c>
      <c r="I30" s="204">
        <f>TIME(0,1,30)</f>
        <v>1.0416666666666667E-3</v>
      </c>
      <c r="J30" s="205" t="s">
        <v>52</v>
      </c>
      <c r="K30" s="206">
        <f>K11</f>
        <v>12</v>
      </c>
      <c r="L30" s="207" t="str">
        <f t="shared" ref="L30:P32" si="0">L11</f>
        <v>OFF</v>
      </c>
      <c r="M30" s="207" t="str">
        <f t="shared" si="0"/>
        <v>1/8000</v>
      </c>
      <c r="N30" s="207">
        <f t="shared" si="0"/>
        <v>11</v>
      </c>
      <c r="O30" s="207">
        <f t="shared" si="0"/>
        <v>5.6</v>
      </c>
      <c r="P30" s="208">
        <f t="shared" si="0"/>
        <v>400</v>
      </c>
    </row>
    <row r="31" spans="1:19" ht="32" customHeight="1" x14ac:dyDescent="0.2">
      <c r="A31" s="71"/>
      <c r="B31" s="209"/>
      <c r="C31" s="210" t="s">
        <v>55</v>
      </c>
      <c r="D31" s="103"/>
      <c r="E31" s="104"/>
      <c r="F31" s="105"/>
      <c r="G31" s="106"/>
      <c r="H31" s="107"/>
      <c r="I31" s="108"/>
      <c r="J31" s="109" t="s">
        <v>56</v>
      </c>
      <c r="K31" s="110">
        <f>K12</f>
        <v>7</v>
      </c>
      <c r="L31" s="111" t="str">
        <f t="shared" si="0"/>
        <v>OFF</v>
      </c>
      <c r="M31" s="111" t="str">
        <f t="shared" si="0"/>
        <v>1/40</v>
      </c>
      <c r="N31" s="111">
        <f t="shared" si="0"/>
        <v>11</v>
      </c>
      <c r="O31" s="111">
        <f t="shared" si="0"/>
        <v>5.6</v>
      </c>
      <c r="P31" s="113">
        <f t="shared" si="0"/>
        <v>400</v>
      </c>
    </row>
    <row r="32" spans="1:19" ht="32" customHeight="1" x14ac:dyDescent="0.2">
      <c r="A32" s="71"/>
      <c r="B32" s="211"/>
      <c r="C32" s="212" t="s">
        <v>58</v>
      </c>
      <c r="D32" s="213"/>
      <c r="E32" s="214"/>
      <c r="F32" s="215"/>
      <c r="G32" s="216"/>
      <c r="H32" s="217"/>
      <c r="I32" s="218"/>
      <c r="J32" s="219" t="s">
        <v>59</v>
      </c>
      <c r="K32" s="220">
        <f>K13</f>
        <v>7</v>
      </c>
      <c r="L32" s="221" t="str">
        <f t="shared" si="0"/>
        <v>OFF</v>
      </c>
      <c r="M32" s="221" t="str">
        <f t="shared" si="0"/>
        <v>1/500</v>
      </c>
      <c r="N32" s="221">
        <f t="shared" si="0"/>
        <v>11</v>
      </c>
      <c r="O32" s="221">
        <f t="shared" si="0"/>
        <v>5.6</v>
      </c>
      <c r="P32" s="222">
        <f t="shared" si="0"/>
        <v>800</v>
      </c>
    </row>
    <row r="33" spans="1:16" ht="32" customHeight="1" x14ac:dyDescent="0.2">
      <c r="A33" s="71"/>
      <c r="B33" s="211"/>
      <c r="C33" s="223"/>
      <c r="D33" s="224"/>
      <c r="E33" s="225"/>
      <c r="F33" s="226"/>
      <c r="G33" s="227" t="s">
        <v>93</v>
      </c>
      <c r="H33" s="228">
        <f>$H$30+I30</f>
        <v>0.5689467592592593</v>
      </c>
      <c r="I33" s="229">
        <f>TIME(0,0,30)</f>
        <v>3.4722222222222224E-4</v>
      </c>
      <c r="J33" s="230" t="s">
        <v>94</v>
      </c>
      <c r="K33" s="231"/>
      <c r="L33" s="232" t="s">
        <v>42</v>
      </c>
      <c r="M33" s="233"/>
      <c r="N33" s="233"/>
      <c r="O33" s="233"/>
      <c r="P33" s="234"/>
    </row>
    <row r="34" spans="1:16" ht="32" customHeight="1" thickBot="1" x14ac:dyDescent="0.25">
      <c r="A34" s="71"/>
      <c r="B34" s="235"/>
      <c r="C34" s="236"/>
      <c r="D34" s="237"/>
      <c r="E34" s="238"/>
      <c r="F34" s="239"/>
      <c r="G34" s="240" t="s">
        <v>45</v>
      </c>
      <c r="H34" s="241">
        <f>$H$33+I33</f>
        <v>0.56929398148148158</v>
      </c>
      <c r="I34" s="242">
        <f>H35-H34</f>
        <v>5.3333333333333233E-2</v>
      </c>
      <c r="J34" s="243" t="s">
        <v>46</v>
      </c>
      <c r="K34" s="122">
        <f t="shared" ref="K34:P34" si="1">K9</f>
        <v>8</v>
      </c>
      <c r="L34" s="244" t="str">
        <f t="shared" si="1"/>
        <v>ON</v>
      </c>
      <c r="M34" s="123" t="str">
        <f t="shared" si="1"/>
        <v>1/2000</v>
      </c>
      <c r="N34" s="123">
        <f t="shared" si="1"/>
        <v>11</v>
      </c>
      <c r="O34" s="123">
        <f t="shared" si="1"/>
        <v>5.6</v>
      </c>
      <c r="P34" s="125">
        <f t="shared" si="1"/>
        <v>800</v>
      </c>
    </row>
    <row r="35" spans="1:16" ht="17" customHeight="1" thickBot="1" x14ac:dyDescent="0.25">
      <c r="A35" s="245"/>
      <c r="B35" s="246" t="s">
        <v>95</v>
      </c>
      <c r="C35" s="247"/>
      <c r="D35" s="248">
        <v>0.83096064814814818</v>
      </c>
      <c r="E35" s="249">
        <f>D35-TIME((ABS($C$3)),0,0)</f>
        <v>0.62262731481481481</v>
      </c>
      <c r="F35" s="250"/>
      <c r="G35" s="251"/>
      <c r="H35" s="252">
        <f>E35</f>
        <v>0.62262731481481481</v>
      </c>
      <c r="I35" s="253"/>
      <c r="J35" s="254" t="s">
        <v>96</v>
      </c>
      <c r="K35" s="247"/>
      <c r="L35" s="255" t="s">
        <v>42</v>
      </c>
      <c r="M35" s="256"/>
      <c r="N35" s="257"/>
      <c r="O35" s="257"/>
      <c r="P35" s="258"/>
    </row>
    <row r="36" spans="1:16" ht="17" customHeight="1" thickBot="1" x14ac:dyDescent="0.25">
      <c r="A36" s="259" t="s">
        <v>97</v>
      </c>
      <c r="B36" s="260"/>
      <c r="C36" s="261"/>
      <c r="D36" s="262"/>
      <c r="E36" s="263" t="s">
        <v>98</v>
      </c>
      <c r="F36" s="264">
        <f>SUM(F8:F35)</f>
        <v>0.11148263888888887</v>
      </c>
      <c r="G36" s="265"/>
      <c r="H36" s="263" t="s">
        <v>99</v>
      </c>
      <c r="I36" s="266">
        <f>SUM(I9:I35)</f>
        <v>0.11148263888888862</v>
      </c>
      <c r="J36" s="267" t="str">
        <f>IF(F36=I36,"GOOD","ERROR")</f>
        <v>GOOD</v>
      </c>
      <c r="K36" s="268"/>
      <c r="L36" s="269"/>
      <c r="M36" s="270"/>
      <c r="N36" s="261"/>
      <c r="O36" s="261"/>
      <c r="P36" s="271" t="s">
        <v>100</v>
      </c>
    </row>
    <row r="37" spans="1:16" ht="17" thickBot="1" x14ac:dyDescent="0.25">
      <c r="A37" s="272" t="s">
        <v>101</v>
      </c>
      <c r="B37" s="273"/>
      <c r="C37" s="274"/>
      <c r="D37" s="275"/>
      <c r="E37" s="276"/>
      <c r="F37" s="277"/>
      <c r="G37" s="278" t="s">
        <v>102</v>
      </c>
      <c r="H37" s="276"/>
      <c r="I37" s="277"/>
      <c r="J37" s="274"/>
      <c r="K37" s="274"/>
      <c r="L37" s="279"/>
      <c r="M37" s="280"/>
      <c r="N37" s="274"/>
      <c r="O37" s="274"/>
      <c r="P37" s="281" t="s">
        <v>103</v>
      </c>
    </row>
    <row r="38" spans="1:16" ht="17" thickBot="1" x14ac:dyDescent="0.25">
      <c r="A38" s="282" t="s">
        <v>104</v>
      </c>
      <c r="B38" s="283"/>
      <c r="C38" s="283"/>
      <c r="D38" s="283"/>
      <c r="E38" s="283"/>
      <c r="F38" s="283"/>
      <c r="G38" s="283"/>
      <c r="H38" s="283"/>
      <c r="I38" s="283"/>
      <c r="J38" s="283"/>
      <c r="K38" s="283"/>
      <c r="L38" s="283"/>
      <c r="M38" s="283"/>
      <c r="N38" s="283"/>
      <c r="O38" s="283"/>
      <c r="P38" s="284"/>
    </row>
    <row r="39" spans="1:16" ht="16" x14ac:dyDescent="0.2">
      <c r="A39" s="285" t="s">
        <v>105</v>
      </c>
      <c r="B39" s="286" t="s">
        <v>106</v>
      </c>
      <c r="C39" s="287"/>
      <c r="D39" s="288"/>
      <c r="E39" s="288"/>
      <c r="F39" s="288"/>
      <c r="G39" s="288"/>
      <c r="H39" s="289" t="s">
        <v>107</v>
      </c>
      <c r="I39" s="287" t="s">
        <v>38</v>
      </c>
      <c r="J39" s="290"/>
      <c r="K39" s="290"/>
      <c r="L39" s="288"/>
      <c r="M39" s="288"/>
      <c r="N39" s="288"/>
      <c r="O39" s="288"/>
      <c r="P39" s="291"/>
    </row>
    <row r="40" spans="1:16" ht="16" x14ac:dyDescent="0.2">
      <c r="A40" s="292" t="s">
        <v>33</v>
      </c>
      <c r="B40" s="293" t="s">
        <v>108</v>
      </c>
      <c r="C40" s="294"/>
      <c r="D40" s="295"/>
      <c r="E40" s="295"/>
      <c r="F40" s="295"/>
      <c r="G40" s="295"/>
      <c r="H40" s="296" t="s">
        <v>50</v>
      </c>
      <c r="I40" s="297" t="s">
        <v>52</v>
      </c>
      <c r="J40" s="298"/>
      <c r="K40" s="299"/>
      <c r="L40" s="295"/>
      <c r="M40" s="295"/>
      <c r="N40" s="295"/>
      <c r="O40" s="295"/>
      <c r="P40" s="300"/>
    </row>
    <row r="41" spans="1:16" ht="16" x14ac:dyDescent="0.2">
      <c r="A41" s="292" t="s">
        <v>35</v>
      </c>
      <c r="B41" s="293" t="s">
        <v>109</v>
      </c>
      <c r="C41" s="294"/>
      <c r="D41" s="295"/>
      <c r="E41" s="295"/>
      <c r="F41" s="295"/>
      <c r="G41" s="295"/>
      <c r="H41" s="301" t="s">
        <v>110</v>
      </c>
      <c r="I41" s="294" t="s">
        <v>111</v>
      </c>
      <c r="J41" s="299"/>
      <c r="K41" s="299"/>
      <c r="L41" s="295"/>
      <c r="M41" s="295"/>
      <c r="N41" s="295"/>
      <c r="O41" s="295"/>
      <c r="P41" s="300"/>
    </row>
    <row r="42" spans="1:16" ht="16" x14ac:dyDescent="0.2">
      <c r="A42" s="292" t="s">
        <v>36</v>
      </c>
      <c r="B42" s="293" t="s">
        <v>112</v>
      </c>
      <c r="C42" s="294"/>
      <c r="D42" s="295"/>
      <c r="E42" s="295"/>
      <c r="F42" s="295"/>
      <c r="G42" s="295"/>
      <c r="H42" s="301" t="s">
        <v>113</v>
      </c>
      <c r="I42" s="294" t="s">
        <v>114</v>
      </c>
      <c r="J42" s="299"/>
      <c r="K42" s="299"/>
      <c r="L42" s="295"/>
      <c r="M42" s="295"/>
      <c r="N42" s="295"/>
      <c r="O42" s="295"/>
      <c r="P42" s="300"/>
    </row>
    <row r="43" spans="1:16" ht="17" thickBot="1" x14ac:dyDescent="0.25">
      <c r="A43" s="292" t="s">
        <v>37</v>
      </c>
      <c r="B43" s="293" t="s">
        <v>115</v>
      </c>
      <c r="C43" s="294"/>
      <c r="D43" s="295"/>
      <c r="E43" s="295"/>
      <c r="F43" s="295"/>
      <c r="G43" s="295"/>
      <c r="H43" s="302"/>
      <c r="I43" s="303"/>
      <c r="J43" s="304"/>
      <c r="K43" s="304"/>
      <c r="L43" s="305"/>
      <c r="M43" s="305"/>
      <c r="N43" s="305"/>
      <c r="O43" s="305"/>
      <c r="P43" s="306"/>
    </row>
    <row r="44" spans="1:16" ht="17" thickBot="1" x14ac:dyDescent="0.25">
      <c r="A44" s="307" t="s">
        <v>41</v>
      </c>
      <c r="B44" s="308"/>
      <c r="C44" s="308"/>
      <c r="D44" s="308"/>
      <c r="E44" s="308"/>
      <c r="F44" s="308"/>
      <c r="G44" s="308"/>
      <c r="H44" s="308"/>
      <c r="I44" s="308"/>
      <c r="J44" s="308"/>
      <c r="K44" s="308"/>
      <c r="L44" s="308"/>
      <c r="M44" s="308"/>
      <c r="N44" s="308"/>
      <c r="O44" s="308"/>
      <c r="P44" s="309"/>
    </row>
    <row r="45" spans="1:16" ht="16" x14ac:dyDescent="0.2">
      <c r="A45" s="310">
        <v>1</v>
      </c>
      <c r="B45" s="311" t="s">
        <v>116</v>
      </c>
      <c r="C45" s="312"/>
      <c r="D45" s="312"/>
      <c r="E45" s="312"/>
      <c r="F45" s="312"/>
      <c r="G45" s="312"/>
      <c r="H45" s="312"/>
      <c r="I45" s="312"/>
      <c r="J45" s="313"/>
      <c r="K45" s="313"/>
      <c r="L45" s="312"/>
      <c r="M45" s="312"/>
      <c r="N45" s="312"/>
      <c r="O45" s="312"/>
      <c r="P45" s="314"/>
    </row>
    <row r="46" spans="1:16" ht="16" x14ac:dyDescent="0.2">
      <c r="A46" s="310">
        <v>2</v>
      </c>
      <c r="B46" s="311" t="s">
        <v>117</v>
      </c>
      <c r="C46" s="312"/>
      <c r="D46" s="312"/>
      <c r="E46" s="312"/>
      <c r="F46" s="312"/>
      <c r="G46" s="312"/>
      <c r="H46" s="312"/>
      <c r="I46" s="312"/>
      <c r="J46" s="313"/>
      <c r="K46" s="313"/>
      <c r="L46" s="312"/>
      <c r="M46" s="312"/>
      <c r="N46" s="312"/>
      <c r="O46" s="312"/>
      <c r="P46" s="314"/>
    </row>
    <row r="47" spans="1:16" ht="16" x14ac:dyDescent="0.2">
      <c r="A47" s="310">
        <v>3</v>
      </c>
      <c r="B47" s="311" t="s">
        <v>118</v>
      </c>
      <c r="C47" s="312"/>
      <c r="D47" s="312"/>
      <c r="E47" s="312"/>
      <c r="F47" s="312"/>
      <c r="G47" s="312"/>
      <c r="H47" s="312"/>
      <c r="I47" s="312"/>
      <c r="J47" s="313"/>
      <c r="K47" s="313"/>
      <c r="L47" s="312"/>
      <c r="M47" s="312"/>
      <c r="N47" s="312"/>
      <c r="O47" s="312"/>
      <c r="P47" s="314"/>
    </row>
    <row r="48" spans="1:16" ht="16" x14ac:dyDescent="0.2">
      <c r="A48" s="310">
        <v>4</v>
      </c>
      <c r="B48" s="311" t="s">
        <v>119</v>
      </c>
      <c r="C48" s="312"/>
      <c r="D48" s="312"/>
      <c r="E48" s="312"/>
      <c r="F48" s="312"/>
      <c r="G48" s="312"/>
      <c r="H48" s="312"/>
      <c r="I48" s="312"/>
      <c r="J48" s="313"/>
      <c r="K48" s="313"/>
      <c r="L48" s="312"/>
      <c r="M48" s="312"/>
      <c r="N48" s="312"/>
      <c r="O48" s="312"/>
      <c r="P48" s="314"/>
    </row>
    <row r="49" spans="1:16" ht="16" x14ac:dyDescent="0.2">
      <c r="A49" s="310">
        <v>5</v>
      </c>
      <c r="B49" s="311" t="s">
        <v>120</v>
      </c>
      <c r="C49" s="312"/>
      <c r="D49" s="312"/>
      <c r="E49" s="312"/>
      <c r="F49" s="312"/>
      <c r="G49" s="312"/>
      <c r="H49" s="312"/>
      <c r="I49" s="312"/>
      <c r="J49" s="313"/>
      <c r="K49" s="313"/>
      <c r="L49" s="312"/>
      <c r="M49" s="312"/>
      <c r="N49" s="312"/>
      <c r="O49" s="312"/>
      <c r="P49" s="314"/>
    </row>
    <row r="50" spans="1:16" ht="16" x14ac:dyDescent="0.2">
      <c r="A50" s="310">
        <v>6</v>
      </c>
      <c r="B50" s="311" t="s">
        <v>121</v>
      </c>
      <c r="C50" s="312"/>
      <c r="D50" s="312"/>
      <c r="E50" s="312"/>
      <c r="F50" s="312"/>
      <c r="G50" s="312"/>
      <c r="H50" s="312"/>
      <c r="I50" s="312"/>
      <c r="J50" s="313"/>
      <c r="K50" s="313"/>
      <c r="L50" s="312"/>
      <c r="M50" s="312"/>
      <c r="N50" s="312"/>
      <c r="O50" s="312"/>
      <c r="P50" s="314"/>
    </row>
    <row r="51" spans="1:16" ht="16" x14ac:dyDescent="0.2">
      <c r="A51" s="310">
        <v>7</v>
      </c>
      <c r="B51" s="311" t="s">
        <v>122</v>
      </c>
      <c r="C51" s="312"/>
      <c r="D51" s="312"/>
      <c r="E51" s="312"/>
      <c r="F51" s="312"/>
      <c r="G51" s="312"/>
      <c r="H51" s="312"/>
      <c r="I51" s="312"/>
      <c r="J51" s="313"/>
      <c r="K51" s="313"/>
      <c r="L51" s="312"/>
      <c r="M51" s="312"/>
      <c r="N51" s="312"/>
      <c r="O51" s="312"/>
      <c r="P51" s="314"/>
    </row>
    <row r="52" spans="1:16" ht="17" thickBot="1" x14ac:dyDescent="0.25">
      <c r="A52" s="310"/>
      <c r="B52" s="313"/>
      <c r="C52" s="312"/>
      <c r="D52" s="312"/>
      <c r="E52" s="312"/>
      <c r="F52" s="312"/>
      <c r="G52" s="312"/>
      <c r="H52" s="312"/>
      <c r="I52" s="312"/>
      <c r="J52" s="313"/>
      <c r="K52" s="313"/>
      <c r="L52" s="312"/>
      <c r="M52" s="312"/>
      <c r="N52" s="312"/>
      <c r="O52" s="312"/>
      <c r="P52" s="314"/>
    </row>
    <row r="53" spans="1:16" ht="17" thickBot="1" x14ac:dyDescent="0.25">
      <c r="A53" s="307" t="s">
        <v>123</v>
      </c>
      <c r="B53" s="308"/>
      <c r="C53" s="308"/>
      <c r="D53" s="308"/>
      <c r="E53" s="308"/>
      <c r="F53" s="308"/>
      <c r="G53" s="308"/>
      <c r="H53" s="308"/>
      <c r="I53" s="308"/>
      <c r="J53" s="308"/>
      <c r="K53" s="308"/>
      <c r="L53" s="308"/>
      <c r="M53" s="308"/>
      <c r="N53" s="308"/>
      <c r="O53" s="308"/>
      <c r="P53" s="309"/>
    </row>
    <row r="54" spans="1:16" ht="16" x14ac:dyDescent="0.2">
      <c r="A54" s="310">
        <v>1</v>
      </c>
      <c r="B54" s="311" t="s">
        <v>124</v>
      </c>
      <c r="C54" s="312"/>
      <c r="D54" s="312"/>
      <c r="E54" s="312"/>
      <c r="F54" s="312"/>
      <c r="G54" s="312"/>
      <c r="H54" s="312"/>
      <c r="I54" s="312"/>
      <c r="J54" s="313"/>
      <c r="K54" s="313"/>
      <c r="L54" s="312"/>
      <c r="M54" s="312"/>
      <c r="N54" s="312"/>
      <c r="O54" s="312"/>
      <c r="P54" s="314"/>
    </row>
    <row r="55" spans="1:16" ht="16" x14ac:dyDescent="0.2">
      <c r="A55" s="310">
        <v>2</v>
      </c>
      <c r="B55" s="311" t="s">
        <v>125</v>
      </c>
      <c r="C55" s="312"/>
      <c r="D55" s="312"/>
      <c r="E55" s="312"/>
      <c r="F55" s="312"/>
      <c r="G55" s="312"/>
      <c r="H55" s="312"/>
      <c r="I55" s="312"/>
      <c r="J55" s="313"/>
      <c r="K55" s="313"/>
      <c r="L55" s="312"/>
      <c r="M55" s="312"/>
      <c r="N55" s="312"/>
      <c r="O55" s="312"/>
      <c r="P55" s="314"/>
    </row>
    <row r="56" spans="1:16" ht="16" x14ac:dyDescent="0.2">
      <c r="A56" s="310">
        <v>3</v>
      </c>
      <c r="B56" s="311" t="s">
        <v>126</v>
      </c>
      <c r="C56" s="312"/>
      <c r="D56" s="312"/>
      <c r="E56" s="312"/>
      <c r="F56" s="312"/>
      <c r="G56" s="312"/>
      <c r="H56" s="312"/>
      <c r="I56" s="312"/>
      <c r="J56" s="313"/>
      <c r="K56" s="313"/>
      <c r="L56" s="312"/>
      <c r="M56" s="312"/>
      <c r="N56" s="312"/>
      <c r="O56" s="312"/>
      <c r="P56" s="314"/>
    </row>
    <row r="57" spans="1:16" ht="16" x14ac:dyDescent="0.2">
      <c r="A57" s="310">
        <v>4</v>
      </c>
      <c r="B57" s="311" t="s">
        <v>127</v>
      </c>
      <c r="C57" s="312"/>
      <c r="D57" s="312"/>
      <c r="E57" s="312"/>
      <c r="F57" s="312"/>
      <c r="G57" s="312"/>
      <c r="H57" s="312"/>
      <c r="I57" s="312"/>
      <c r="J57" s="313"/>
      <c r="K57" s="313"/>
      <c r="L57" s="312"/>
      <c r="M57" s="312"/>
      <c r="N57" s="312"/>
      <c r="O57" s="312"/>
      <c r="P57" s="314"/>
    </row>
    <row r="58" spans="1:16" ht="16" x14ac:dyDescent="0.2">
      <c r="A58" s="310">
        <v>5</v>
      </c>
      <c r="B58" s="311" t="s">
        <v>128</v>
      </c>
      <c r="C58" s="312"/>
      <c r="D58" s="312"/>
      <c r="E58" s="312"/>
      <c r="F58" s="312"/>
      <c r="G58" s="312"/>
      <c r="H58" s="312"/>
      <c r="I58" s="312"/>
      <c r="J58" s="313"/>
      <c r="K58" s="313"/>
      <c r="L58" s="312"/>
      <c r="M58" s="312"/>
      <c r="N58" s="312"/>
      <c r="O58" s="312"/>
      <c r="P58" s="314"/>
    </row>
    <row r="59" spans="1:16" ht="16" x14ac:dyDescent="0.2">
      <c r="A59" s="310">
        <v>6</v>
      </c>
      <c r="B59" s="311" t="s">
        <v>129</v>
      </c>
      <c r="C59" s="312"/>
      <c r="D59" s="312"/>
      <c r="E59" s="312"/>
      <c r="F59" s="312"/>
      <c r="G59" s="312"/>
      <c r="H59" s="312"/>
      <c r="I59" s="312"/>
      <c r="J59" s="313"/>
      <c r="K59" s="313"/>
      <c r="L59" s="312"/>
      <c r="M59" s="312"/>
      <c r="N59" s="312"/>
      <c r="O59" s="312"/>
      <c r="P59" s="314"/>
    </row>
    <row r="60" spans="1:16" ht="16" x14ac:dyDescent="0.2">
      <c r="A60" s="310">
        <v>7</v>
      </c>
      <c r="B60" s="311" t="s">
        <v>130</v>
      </c>
      <c r="C60" s="312"/>
      <c r="D60" s="312"/>
      <c r="E60" s="312"/>
      <c r="F60" s="312"/>
      <c r="G60" s="312"/>
      <c r="H60" s="312"/>
      <c r="I60" s="312"/>
      <c r="J60" s="313"/>
      <c r="K60" s="313"/>
      <c r="L60" s="312"/>
      <c r="M60" s="312"/>
      <c r="N60" s="312"/>
      <c r="O60" s="312"/>
      <c r="P60" s="314"/>
    </row>
    <row r="61" spans="1:16" ht="16" x14ac:dyDescent="0.2">
      <c r="A61" s="310">
        <v>8</v>
      </c>
      <c r="B61" s="313" t="s">
        <v>131</v>
      </c>
      <c r="C61" s="312"/>
      <c r="D61" s="312"/>
      <c r="E61" s="312"/>
      <c r="F61" s="312"/>
      <c r="G61" s="312"/>
      <c r="H61" s="312"/>
      <c r="I61" s="312"/>
      <c r="J61" s="313"/>
      <c r="K61" s="313"/>
      <c r="L61" s="312"/>
      <c r="M61" s="312"/>
      <c r="N61" s="312"/>
      <c r="O61" s="312"/>
      <c r="P61" s="314"/>
    </row>
    <row r="62" spans="1:16" ht="17" thickBot="1" x14ac:dyDescent="0.25">
      <c r="A62" s="310"/>
      <c r="B62" s="312"/>
      <c r="C62" s="312"/>
      <c r="D62" s="312"/>
      <c r="E62" s="312"/>
      <c r="F62" s="312"/>
      <c r="G62" s="312"/>
      <c r="H62" s="312"/>
      <c r="I62" s="312"/>
      <c r="J62" s="313"/>
      <c r="K62" s="313"/>
      <c r="L62" s="312"/>
      <c r="M62" s="312"/>
      <c r="N62" s="312"/>
      <c r="O62" s="312"/>
      <c r="P62" s="314"/>
    </row>
    <row r="63" spans="1:16" ht="17" thickBot="1" x14ac:dyDescent="0.25">
      <c r="A63" s="307" t="s">
        <v>32</v>
      </c>
      <c r="B63" s="308"/>
      <c r="C63" s="308"/>
      <c r="D63" s="308"/>
      <c r="E63" s="308"/>
      <c r="F63" s="308"/>
      <c r="G63" s="308"/>
      <c r="H63" s="308"/>
      <c r="I63" s="308"/>
      <c r="J63" s="308"/>
      <c r="K63" s="308"/>
      <c r="L63" s="308"/>
      <c r="M63" s="308"/>
      <c r="N63" s="308"/>
      <c r="O63" s="308"/>
      <c r="P63" s="309"/>
    </row>
    <row r="64" spans="1:16" ht="16" x14ac:dyDescent="0.2">
      <c r="A64" s="310">
        <v>1</v>
      </c>
      <c r="B64" s="311" t="s">
        <v>132</v>
      </c>
      <c r="C64" s="312"/>
      <c r="D64" s="312"/>
      <c r="E64" s="312"/>
      <c r="F64" s="312"/>
      <c r="G64" s="312"/>
      <c r="H64" s="312"/>
      <c r="I64" s="312"/>
      <c r="J64" s="313"/>
      <c r="K64" s="313"/>
      <c r="L64" s="312"/>
      <c r="M64" s="312"/>
      <c r="N64" s="312"/>
      <c r="O64" s="312"/>
      <c r="P64" s="314"/>
    </row>
    <row r="65" spans="1:16" ht="16" x14ac:dyDescent="0.2">
      <c r="A65" s="310">
        <v>2</v>
      </c>
      <c r="B65" s="311" t="s">
        <v>133</v>
      </c>
      <c r="C65" s="312"/>
      <c r="D65" s="312"/>
      <c r="E65" s="312"/>
      <c r="F65" s="312"/>
      <c r="G65" s="312"/>
      <c r="H65" s="312"/>
      <c r="I65" s="312"/>
      <c r="J65" s="313"/>
      <c r="K65" s="313"/>
      <c r="L65" s="312"/>
      <c r="M65" s="312"/>
      <c r="N65" s="312"/>
      <c r="O65" s="312"/>
      <c r="P65" s="314"/>
    </row>
    <row r="66" spans="1:16" ht="16" x14ac:dyDescent="0.2">
      <c r="A66" s="310">
        <v>3</v>
      </c>
      <c r="B66" s="311" t="s">
        <v>134</v>
      </c>
      <c r="C66" s="312"/>
      <c r="D66" s="312"/>
      <c r="E66" s="312"/>
      <c r="F66" s="312"/>
      <c r="G66" s="312"/>
      <c r="H66" s="312"/>
      <c r="I66" s="312"/>
      <c r="J66" s="313"/>
      <c r="K66" s="313"/>
      <c r="L66" s="312"/>
      <c r="M66" s="312"/>
      <c r="N66" s="312"/>
      <c r="O66" s="312"/>
      <c r="P66" s="314"/>
    </row>
    <row r="67" spans="1:16" ht="16" x14ac:dyDescent="0.2">
      <c r="A67" s="310">
        <v>4</v>
      </c>
      <c r="B67" s="311" t="s">
        <v>135</v>
      </c>
      <c r="C67" s="312"/>
      <c r="D67" s="312"/>
      <c r="E67" s="312"/>
      <c r="F67" s="312"/>
      <c r="G67" s="312"/>
      <c r="H67" s="312"/>
      <c r="I67" s="312"/>
      <c r="J67" s="313"/>
      <c r="K67" s="313"/>
      <c r="L67" s="312"/>
      <c r="M67" s="312"/>
      <c r="N67" s="312"/>
      <c r="O67" s="312"/>
      <c r="P67" s="314"/>
    </row>
    <row r="68" spans="1:16" ht="16" x14ac:dyDescent="0.2">
      <c r="A68" s="310">
        <v>5</v>
      </c>
      <c r="B68" s="311" t="s">
        <v>136</v>
      </c>
      <c r="C68" s="312"/>
      <c r="D68" s="312"/>
      <c r="E68" s="312"/>
      <c r="F68" s="312"/>
      <c r="G68" s="312"/>
      <c r="H68" s="312"/>
      <c r="I68" s="312"/>
      <c r="J68" s="313"/>
      <c r="K68" s="313"/>
      <c r="L68" s="312"/>
      <c r="M68" s="312"/>
      <c r="N68" s="312"/>
      <c r="O68" s="312"/>
      <c r="P68" s="314"/>
    </row>
    <row r="69" spans="1:16" ht="16" x14ac:dyDescent="0.2">
      <c r="A69" s="310">
        <v>6</v>
      </c>
      <c r="B69" s="311" t="s">
        <v>137</v>
      </c>
      <c r="C69" s="312"/>
      <c r="D69" s="312"/>
      <c r="E69" s="312"/>
      <c r="F69" s="312"/>
      <c r="G69" s="312"/>
      <c r="H69" s="312"/>
      <c r="I69" s="312"/>
      <c r="J69" s="313"/>
      <c r="K69" s="313"/>
      <c r="L69" s="312"/>
      <c r="M69" s="312"/>
      <c r="N69" s="312"/>
      <c r="O69" s="312"/>
      <c r="P69" s="314"/>
    </row>
    <row r="70" spans="1:16" ht="16" x14ac:dyDescent="0.2">
      <c r="A70" s="310">
        <v>7</v>
      </c>
      <c r="B70" s="311" t="s">
        <v>138</v>
      </c>
      <c r="C70" s="312"/>
      <c r="D70" s="312"/>
      <c r="E70" s="312"/>
      <c r="F70" s="312"/>
      <c r="G70" s="312"/>
      <c r="H70" s="312"/>
      <c r="I70" s="312"/>
      <c r="J70" s="313"/>
      <c r="K70" s="313"/>
      <c r="L70" s="312"/>
      <c r="M70" s="312"/>
      <c r="N70" s="312"/>
      <c r="O70" s="312"/>
      <c r="P70" s="314"/>
    </row>
    <row r="71" spans="1:16" ht="16" x14ac:dyDescent="0.2">
      <c r="A71" s="310">
        <v>8</v>
      </c>
      <c r="B71" s="311" t="s">
        <v>139</v>
      </c>
      <c r="C71" s="312"/>
      <c r="D71" s="312"/>
      <c r="E71" s="312"/>
      <c r="F71" s="312"/>
      <c r="G71" s="312"/>
      <c r="H71" s="312"/>
      <c r="I71" s="312"/>
      <c r="J71" s="313"/>
      <c r="K71" s="313"/>
      <c r="L71" s="312"/>
      <c r="M71" s="312"/>
      <c r="N71" s="312"/>
      <c r="O71" s="312"/>
      <c r="P71" s="314"/>
    </row>
    <row r="72" spans="1:16" ht="16" x14ac:dyDescent="0.2">
      <c r="A72" s="310">
        <v>9</v>
      </c>
      <c r="B72" s="311" t="s">
        <v>140</v>
      </c>
      <c r="C72" s="312"/>
      <c r="D72" s="312"/>
      <c r="E72" s="312"/>
      <c r="F72" s="312"/>
      <c r="G72" s="312"/>
      <c r="H72" s="312"/>
      <c r="I72" s="312"/>
      <c r="J72" s="313"/>
      <c r="K72" s="313"/>
      <c r="L72" s="312"/>
      <c r="M72" s="312"/>
      <c r="N72" s="312"/>
      <c r="O72" s="312"/>
      <c r="P72" s="314"/>
    </row>
    <row r="73" spans="1:16" ht="17" thickBot="1" x14ac:dyDescent="0.25">
      <c r="A73" s="310"/>
      <c r="B73" s="312"/>
      <c r="C73" s="312"/>
      <c r="D73" s="312"/>
      <c r="E73" s="312"/>
      <c r="F73" s="312"/>
      <c r="G73" s="312"/>
      <c r="H73" s="312"/>
      <c r="I73" s="312"/>
      <c r="J73" s="313"/>
      <c r="K73" s="313"/>
      <c r="L73" s="312"/>
      <c r="M73" s="312"/>
      <c r="N73" s="312"/>
      <c r="O73" s="312"/>
      <c r="P73" s="314"/>
    </row>
    <row r="74" spans="1:16" ht="17" thickBot="1" x14ac:dyDescent="0.25">
      <c r="A74" s="315" t="s">
        <v>141</v>
      </c>
      <c r="B74" s="316"/>
      <c r="C74" s="316"/>
      <c r="D74" s="316"/>
      <c r="E74" s="316"/>
      <c r="F74" s="316"/>
      <c r="G74" s="316"/>
      <c r="H74" s="316"/>
      <c r="I74" s="316"/>
      <c r="J74" s="316"/>
      <c r="K74" s="316"/>
      <c r="L74" s="316"/>
      <c r="M74" s="316"/>
      <c r="N74" s="316"/>
      <c r="O74" s="316"/>
      <c r="P74" s="317"/>
    </row>
    <row r="75" spans="1:16" ht="17" thickBot="1" x14ac:dyDescent="0.25">
      <c r="A75" s="272" t="s">
        <v>101</v>
      </c>
      <c r="B75" s="273"/>
      <c r="C75" s="274"/>
      <c r="D75" s="275"/>
      <c r="E75" s="276"/>
      <c r="F75" s="277"/>
      <c r="G75" s="278" t="s">
        <v>102</v>
      </c>
      <c r="H75" s="276"/>
      <c r="I75" s="277"/>
      <c r="J75" s="274"/>
      <c r="K75" s="274"/>
      <c r="L75" s="279"/>
      <c r="M75" s="280"/>
      <c r="N75" s="274"/>
      <c r="O75" s="274"/>
      <c r="P75" s="281" t="s">
        <v>103</v>
      </c>
    </row>
  </sheetData>
  <mergeCells count="7">
    <mergeCell ref="A74:P74"/>
    <mergeCell ref="A1:P1"/>
    <mergeCell ref="B4:P4"/>
    <mergeCell ref="A38:P38"/>
    <mergeCell ref="A44:P44"/>
    <mergeCell ref="A53:P53"/>
    <mergeCell ref="A63:P63"/>
  </mergeCells>
  <hyperlinks>
    <hyperlink ref="G37" r:id="rId1" xr:uid="{EE170C9B-8B71-F24F-9801-3E1A28868739}"/>
    <hyperlink ref="G75" r:id="rId2" xr:uid="{8EB69491-3894-BE46-B069-45A5720E16D6}"/>
  </hyperlinks>
  <printOptions horizontalCentered="1"/>
  <pageMargins left="0.1" right="0.1" top="0.5" bottom="0.25" header="0" footer="0"/>
  <pageSetup scale="70" fitToHeight="0" orientation="portrait" horizontalDpi="1200" verticalDpi="1200" r:id="rId3"/>
  <rowBreaks count="1" manualBreakCount="1">
    <brk id="37" max="16383" man="1"/>
  </rowBreaks>
  <colBreaks count="1" manualBreakCount="1">
    <brk id="16" max="1048575" man="1"/>
  </colBreaks>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Exp Sched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Tarpley</dc:creator>
  <cp:lastModifiedBy>Shaun Tarpley</cp:lastModifiedBy>
  <dcterms:created xsi:type="dcterms:W3CDTF">2024-03-06T19:48:55Z</dcterms:created>
  <dcterms:modified xsi:type="dcterms:W3CDTF">2024-03-06T19:58:45Z</dcterms:modified>
</cp:coreProperties>
</file>